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75" windowHeight="12780" activeTab="1"/>
  </bookViews>
  <sheets>
    <sheet name="资金分配表" sheetId="1" r:id="rId1"/>
    <sheet name="绩效目标表" sheetId="2" r:id="rId2"/>
  </sheets>
  <calcPr calcId="144525"/>
</workbook>
</file>

<file path=xl/sharedStrings.xml><?xml version="1.0" encoding="utf-8"?>
<sst xmlns="http://schemas.openxmlformats.org/spreadsheetml/2006/main" count="188" uniqueCount="93">
  <si>
    <t>附件1</t>
  </si>
  <si>
    <t>2022年中央财政农业资源及生态保护补助资金分配表</t>
  </si>
  <si>
    <t>单位：万元</t>
  </si>
  <si>
    <t>市县</t>
  </si>
  <si>
    <t>总计</t>
  </si>
  <si>
    <t>此次下达合计</t>
  </si>
  <si>
    <t>提前下达合计</t>
  </si>
  <si>
    <t>约束性任务</t>
  </si>
  <si>
    <t>指导性任务</t>
  </si>
  <si>
    <t>备注</t>
  </si>
  <si>
    <t>秸秆综合利用</t>
  </si>
  <si>
    <t>耕地保护与质量提升</t>
  </si>
  <si>
    <t>渔业增殖放流</t>
  </si>
  <si>
    <t>脱贫市县统筹保障资金</t>
  </si>
  <si>
    <t>化肥减量增效</t>
  </si>
  <si>
    <t>退化耕地治理（第三次土壤普查）</t>
  </si>
  <si>
    <t>其它（开展补充耕地质量评价试点）</t>
  </si>
  <si>
    <t xml:space="preserve">
小计
</t>
  </si>
  <si>
    <t>此次下达</t>
  </si>
  <si>
    <t>提前下达</t>
  </si>
  <si>
    <t>小计</t>
  </si>
  <si>
    <t>此次调整</t>
  </si>
  <si>
    <t>合计</t>
  </si>
  <si>
    <t>省农业农村厅本级</t>
  </si>
  <si>
    <t>海口市</t>
  </si>
  <si>
    <t>三亚市</t>
  </si>
  <si>
    <t>儋州市</t>
  </si>
  <si>
    <t>琼海市</t>
  </si>
  <si>
    <t>文昌市</t>
  </si>
  <si>
    <t>万宁市</t>
  </si>
  <si>
    <t>定安县</t>
  </si>
  <si>
    <t>屯昌县</t>
  </si>
  <si>
    <t>澄迈县</t>
  </si>
  <si>
    <t>东方市</t>
  </si>
  <si>
    <t>乐东县</t>
  </si>
  <si>
    <t>昌江县</t>
  </si>
  <si>
    <t>陵水县</t>
  </si>
  <si>
    <t>保亭县</t>
  </si>
  <si>
    <t>琼中县</t>
  </si>
  <si>
    <t>白沙县</t>
  </si>
  <si>
    <t>临高县</t>
  </si>
  <si>
    <t>五指山市</t>
  </si>
  <si>
    <t>松涛水库</t>
  </si>
  <si>
    <t>省土壤肥料总站</t>
  </si>
  <si>
    <t>附件2</t>
  </si>
  <si>
    <t>2022年农业资源及生态保护补助资金区域绩效目标表</t>
  </si>
  <si>
    <t>专项名称</t>
  </si>
  <si>
    <t>农业资源及生态保护补助资金</t>
  </si>
  <si>
    <t>省土肥总站</t>
  </si>
  <si>
    <t>中央主管部门</t>
  </si>
  <si>
    <t>财政部、农业农村部</t>
  </si>
  <si>
    <t>省级财政部门</t>
  </si>
  <si>
    <t>海南省财政厅</t>
  </si>
  <si>
    <t>省级主管部门</t>
  </si>
  <si>
    <t>海南省农业农村厅</t>
  </si>
  <si>
    <t>资金情况
（万元）</t>
  </si>
  <si>
    <t>年度金额</t>
  </si>
  <si>
    <t>其中：中央补助</t>
  </si>
  <si>
    <t>地方资金</t>
  </si>
  <si>
    <t>年度目标</t>
  </si>
  <si>
    <t>按照相关规划或方案，根据任务清单并结合地方实际支持农业资源及生态保护。</t>
  </si>
  <si>
    <t>绩效指标</t>
  </si>
  <si>
    <t>一级指标</t>
  </si>
  <si>
    <t>二级指标</t>
  </si>
  <si>
    <t>三级指标名称</t>
  </si>
  <si>
    <t>指标值</t>
  </si>
  <si>
    <t>数量指标</t>
  </si>
  <si>
    <t>补充耕地质量评定试点县数量（个）</t>
  </si>
  <si>
    <t>渔业增殖放流规模（万单位）</t>
  </si>
  <si>
    <t>建设秸秆综合利用重点县（个）</t>
  </si>
  <si>
    <t>农民施肥调查（户）</t>
  </si>
  <si>
    <t>田间试验数量（个）</t>
  </si>
  <si>
    <t>资金使用重大违规违纪问题    （有/无）</t>
  </si>
  <si>
    <t>无</t>
  </si>
  <si>
    <t>测土配方施肥面积</t>
  </si>
  <si>
    <t>土壤普查试点县数量</t>
  </si>
  <si>
    <t>施肥新技术新产品新机具集成推广面积（万亩）</t>
  </si>
  <si>
    <t>质量指标</t>
  </si>
  <si>
    <t>科学施肥促进降本增效</t>
  </si>
  <si>
    <t>明显</t>
  </si>
  <si>
    <t>秸秆综合利用重点县秸秆综合利用率</t>
  </si>
  <si>
    <t>≥90%</t>
  </si>
  <si>
    <t>生态效益指标</t>
  </si>
  <si>
    <t>重要经济物种放流资源贡献率</t>
  </si>
  <si>
    <t>≥2%</t>
  </si>
  <si>
    <t>社会效益指标</t>
  </si>
  <si>
    <t>建立秸秆综合利用长效机制</t>
  </si>
  <si>
    <t>建立</t>
  </si>
  <si>
    <t>满意度指标</t>
  </si>
  <si>
    <t>服务对象满意度指标</t>
  </si>
  <si>
    <t>农户化肥减量增效项目实施抽样调查满意度（%）</t>
  </si>
  <si>
    <t>增殖放流区域内抽样调查满意度（%）</t>
  </si>
  <si>
    <t>≥80%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</si>
</sst>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4"/>
      <name val="仿宋"/>
      <charset val="0"/>
    </font>
    <font>
      <sz val="14"/>
      <name val="仿宋"/>
      <charset val="134"/>
    </font>
    <font>
      <sz val="12"/>
      <name val="宋体"/>
      <charset val="134"/>
    </font>
    <font>
      <sz val="28"/>
      <name val="仿宋"/>
      <charset val="0"/>
    </font>
    <font>
      <sz val="28"/>
      <name val="仿宋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indexed="8"/>
      <name val="仿宋_GB2312"/>
      <charset val="0"/>
    </font>
    <font>
      <sz val="12"/>
      <color indexed="0"/>
      <name val="仿宋_GB2312"/>
      <charset val="0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color theme="1"/>
      <name val="仿宋"/>
      <charset val="134"/>
    </font>
    <font>
      <b/>
      <sz val="22"/>
      <color theme="1"/>
      <name val="仿宋"/>
      <charset val="134"/>
    </font>
    <font>
      <b/>
      <sz val="28"/>
      <color theme="1"/>
      <name val="仿宋"/>
      <charset val="134"/>
    </font>
    <font>
      <b/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33" fillId="0" borderId="0"/>
    <xf numFmtId="0" fontId="23" fillId="30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35" fillId="0" borderId="11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37" fillId="29" borderId="13" applyNumberFormat="false" applyAlignment="false" applyProtection="false">
      <alignment vertical="center"/>
    </xf>
    <xf numFmtId="0" fontId="3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22" fillId="27" borderId="0" applyNumberFormat="false" applyBorder="false" applyAlignment="false" applyProtection="false">
      <alignment vertical="center"/>
    </xf>
    <xf numFmtId="0" fontId="40" fillId="31" borderId="13" applyNumberFormat="false" applyAlignment="false" applyProtection="false">
      <alignment vertical="center"/>
    </xf>
    <xf numFmtId="0" fontId="41" fillId="29" borderId="14" applyNumberFormat="false" applyAlignment="false" applyProtection="false">
      <alignment vertical="center"/>
    </xf>
    <xf numFmtId="0" fontId="42" fillId="32" borderId="15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31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2" xfId="31" applyFont="true" applyFill="true" applyBorder="true" applyAlignment="true">
      <alignment horizontal="center" vertical="center" wrapText="true"/>
    </xf>
    <xf numFmtId="0" fontId="6" fillId="0" borderId="3" xfId="31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26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 wrapText="true"/>
    </xf>
    <xf numFmtId="0" fontId="6" fillId="0" borderId="4" xfId="31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10" fillId="0" borderId="0" xfId="0" applyFont="true" applyFill="true" applyAlignment="true">
      <alignment vertical="center" wrapText="true"/>
    </xf>
    <xf numFmtId="0" fontId="10" fillId="0" borderId="0" xfId="0" applyFont="true" applyFill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 wrapText="true"/>
    </xf>
    <xf numFmtId="0" fontId="12" fillId="0" borderId="0" xfId="0" applyFont="true" applyFill="true" applyAlignment="true">
      <alignment horizontal="center" vertical="center" wrapText="true"/>
    </xf>
    <xf numFmtId="0" fontId="11" fillId="0" borderId="0" xfId="0" applyFont="true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0" fontId="13" fillId="0" borderId="0" xfId="0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6" fillId="0" borderId="5" xfId="0" applyFont="true" applyFill="true" applyBorder="true" applyAlignment="true">
      <alignment horizontal="center" vertical="center" wrapText="true"/>
    </xf>
    <xf numFmtId="0" fontId="16" fillId="0" borderId="6" xfId="0" applyFont="true" applyFill="true" applyBorder="true" applyAlignment="true">
      <alignment horizontal="center" vertical="center" wrapText="true"/>
    </xf>
    <xf numFmtId="0" fontId="16" fillId="0" borderId="7" xfId="0" applyFont="true" applyFill="true" applyBorder="true" applyAlignment="true">
      <alignment horizontal="center" vertical="center" wrapText="true"/>
    </xf>
    <xf numFmtId="0" fontId="17" fillId="0" borderId="1" xfId="1" applyFont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1" xfId="1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vertical="center"/>
    </xf>
    <xf numFmtId="0" fontId="16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vertical="center" wrapText="true"/>
    </xf>
    <xf numFmtId="0" fontId="18" fillId="0" borderId="0" xfId="0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9" fillId="0" borderId="5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9" fillId="0" borderId="6" xfId="0" applyFont="true" applyFill="true" applyBorder="true" applyAlignment="true">
      <alignment horizontal="center" vertical="center" wrapText="true"/>
    </xf>
    <xf numFmtId="0" fontId="19" fillId="0" borderId="7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vertical="center" wrapText="true"/>
    </xf>
  </cellXfs>
  <cellStyles count="52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常规_Sheet2_1" xfId="26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2" sqref="A2:O2"/>
    </sheetView>
  </sheetViews>
  <sheetFormatPr defaultColWidth="9" defaultRowHeight="13.5"/>
  <cols>
    <col min="1" max="1" width="9" style="29" customWidth="true"/>
    <col min="2" max="4" width="7.625" style="29" customWidth="true"/>
    <col min="5" max="7" width="6.625" style="35" customWidth="true"/>
    <col min="8" max="10" width="6.625" style="29" customWidth="true"/>
    <col min="11" max="11" width="6.625" style="35" customWidth="true"/>
    <col min="12" max="15" width="6.625" style="29" customWidth="true"/>
    <col min="16" max="16384" width="9" style="29"/>
  </cols>
  <sheetData>
    <row r="1" s="29" customFormat="true" ht="18.75" spans="1:15">
      <c r="A1" s="36" t="s">
        <v>0</v>
      </c>
      <c r="B1" s="36"/>
      <c r="C1" s="37"/>
      <c r="D1" s="37"/>
      <c r="E1" s="48"/>
      <c r="F1" s="48"/>
      <c r="G1" s="48"/>
      <c r="H1" s="37"/>
      <c r="I1" s="37"/>
      <c r="J1" s="37"/>
      <c r="K1" s="48"/>
      <c r="L1" s="37"/>
      <c r="M1" s="37"/>
      <c r="N1" s="37"/>
      <c r="O1" s="37"/>
    </row>
    <row r="2" s="29" customFormat="true" ht="40" customHeight="true" spans="1:1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="29" customFormat="true" ht="40" customHeight="true" spans="1:16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57" t="s">
        <v>2</v>
      </c>
      <c r="N3" s="57"/>
      <c r="O3" s="57"/>
      <c r="P3" s="57"/>
    </row>
    <row r="4" s="30" customFormat="true" ht="30" customHeight="true" spans="1:16">
      <c r="A4" s="40" t="s">
        <v>3</v>
      </c>
      <c r="B4" s="41" t="s">
        <v>4</v>
      </c>
      <c r="C4" s="40" t="s">
        <v>5</v>
      </c>
      <c r="D4" s="41" t="s">
        <v>6</v>
      </c>
      <c r="E4" s="40" t="s">
        <v>7</v>
      </c>
      <c r="F4" s="40"/>
      <c r="G4" s="40"/>
      <c r="H4" s="40" t="s">
        <v>8</v>
      </c>
      <c r="I4" s="40"/>
      <c r="J4" s="40"/>
      <c r="K4" s="40"/>
      <c r="L4" s="40"/>
      <c r="M4" s="40"/>
      <c r="N4" s="40"/>
      <c r="O4" s="40"/>
      <c r="P4" s="58" t="s">
        <v>9</v>
      </c>
    </row>
    <row r="5" s="30" customFormat="true" ht="42" customHeight="true" spans="1:16">
      <c r="A5" s="40"/>
      <c r="B5" s="42"/>
      <c r="C5" s="40"/>
      <c r="D5" s="42"/>
      <c r="E5" s="40" t="s">
        <v>10</v>
      </c>
      <c r="F5" s="40"/>
      <c r="G5" s="40"/>
      <c r="H5" s="40" t="s">
        <v>11</v>
      </c>
      <c r="I5" s="40"/>
      <c r="J5" s="40"/>
      <c r="K5" s="40"/>
      <c r="L5" s="40" t="s">
        <v>12</v>
      </c>
      <c r="M5" s="40"/>
      <c r="N5" s="40"/>
      <c r="O5" s="40" t="s">
        <v>13</v>
      </c>
      <c r="P5" s="58"/>
    </row>
    <row r="6" s="30" customFormat="true" ht="20" hidden="true" customHeight="true" spans="1:16">
      <c r="A6" s="40"/>
      <c r="B6" s="42"/>
      <c r="C6" s="40"/>
      <c r="D6" s="42"/>
      <c r="E6" s="40"/>
      <c r="F6" s="40"/>
      <c r="G6" s="40"/>
      <c r="H6" s="49"/>
      <c r="I6" s="40" t="s">
        <v>14</v>
      </c>
      <c r="J6" s="40" t="s">
        <v>15</v>
      </c>
      <c r="K6" s="40" t="s">
        <v>16</v>
      </c>
      <c r="L6" s="40"/>
      <c r="M6" s="40"/>
      <c r="N6" s="40"/>
      <c r="O6" s="40"/>
      <c r="P6" s="58"/>
    </row>
    <row r="7" s="31" customFormat="true" ht="63" customHeight="true" spans="1:16">
      <c r="A7" s="40"/>
      <c r="B7" s="43"/>
      <c r="C7" s="40"/>
      <c r="D7" s="43"/>
      <c r="E7" s="49" t="s">
        <v>17</v>
      </c>
      <c r="F7" s="50" t="s">
        <v>18</v>
      </c>
      <c r="G7" s="50" t="s">
        <v>19</v>
      </c>
      <c r="H7" s="40" t="s">
        <v>18</v>
      </c>
      <c r="I7" s="40"/>
      <c r="J7" s="40"/>
      <c r="K7" s="40"/>
      <c r="L7" s="52" t="s">
        <v>20</v>
      </c>
      <c r="M7" s="40" t="s">
        <v>19</v>
      </c>
      <c r="N7" s="40" t="s">
        <v>21</v>
      </c>
      <c r="O7" s="40"/>
      <c r="P7" s="58"/>
    </row>
    <row r="8" s="31" customFormat="true" ht="32" customHeight="true" spans="1:16">
      <c r="A8" s="40" t="s">
        <v>22</v>
      </c>
      <c r="B8" s="40">
        <f>E8+H8+L8</f>
        <v>2274</v>
      </c>
      <c r="C8" s="40">
        <f>SUM(C9:C29)</f>
        <v>1553</v>
      </c>
      <c r="D8" s="40">
        <f>G8+L8</f>
        <v>721</v>
      </c>
      <c r="E8" s="40">
        <v>500</v>
      </c>
      <c r="F8" s="40">
        <v>336</v>
      </c>
      <c r="G8" s="40">
        <v>164</v>
      </c>
      <c r="H8" s="40">
        <f>SUM(I8:K8)</f>
        <v>1217</v>
      </c>
      <c r="I8" s="40">
        <v>805</v>
      </c>
      <c r="J8" s="40">
        <v>397</v>
      </c>
      <c r="K8" s="40">
        <v>15</v>
      </c>
      <c r="L8" s="53">
        <v>557</v>
      </c>
      <c r="M8" s="53">
        <v>557</v>
      </c>
      <c r="N8" s="40"/>
      <c r="O8" s="40"/>
      <c r="P8" s="58"/>
    </row>
    <row r="9" s="31" customFormat="true" ht="32" customHeight="true" spans="1:16">
      <c r="A9" s="44" t="s">
        <v>23</v>
      </c>
      <c r="B9" s="45">
        <f>E9+H9+L9</f>
        <v>300</v>
      </c>
      <c r="C9" s="45">
        <f>H9</f>
        <v>300</v>
      </c>
      <c r="D9" s="45">
        <f>G9+L9</f>
        <v>0</v>
      </c>
      <c r="E9" s="40"/>
      <c r="F9" s="40"/>
      <c r="G9" s="40"/>
      <c r="H9" s="45">
        <f>SUM(I9:K9)</f>
        <v>300</v>
      </c>
      <c r="I9" s="45"/>
      <c r="J9" s="45">
        <v>300</v>
      </c>
      <c r="K9" s="40"/>
      <c r="L9" s="53"/>
      <c r="M9" s="53"/>
      <c r="N9" s="40"/>
      <c r="O9" s="40"/>
      <c r="P9" s="58"/>
    </row>
    <row r="10" s="32" customFormat="true" ht="28" customHeight="true" spans="1:16">
      <c r="A10" s="44" t="s">
        <v>24</v>
      </c>
      <c r="B10" s="45">
        <f t="shared" ref="B10:B29" si="0">E10+H10+L10</f>
        <v>47</v>
      </c>
      <c r="C10" s="45">
        <f t="shared" ref="C10:C25" si="1">H10</f>
        <v>47</v>
      </c>
      <c r="D10" s="45">
        <f t="shared" ref="D10:D29" si="2">G10+L10</f>
        <v>0</v>
      </c>
      <c r="E10" s="45"/>
      <c r="F10" s="45"/>
      <c r="G10" s="45"/>
      <c r="H10" s="45">
        <f t="shared" ref="H10:H17" si="3">SUM(I10:K10)</f>
        <v>47</v>
      </c>
      <c r="I10" s="45">
        <v>47</v>
      </c>
      <c r="J10" s="45"/>
      <c r="K10" s="45"/>
      <c r="L10" s="54"/>
      <c r="M10" s="54"/>
      <c r="N10" s="45"/>
      <c r="O10" s="45"/>
      <c r="P10" s="59"/>
    </row>
    <row r="11" s="32" customFormat="true" ht="28" customHeight="true" spans="1:16">
      <c r="A11" s="44" t="s">
        <v>25</v>
      </c>
      <c r="B11" s="45">
        <f t="shared" si="0"/>
        <v>49</v>
      </c>
      <c r="C11" s="45">
        <f t="shared" si="1"/>
        <v>49</v>
      </c>
      <c r="D11" s="45">
        <f t="shared" si="2"/>
        <v>0</v>
      </c>
      <c r="E11" s="45"/>
      <c r="F11" s="45"/>
      <c r="G11" s="45"/>
      <c r="H11" s="45">
        <f t="shared" si="3"/>
        <v>49</v>
      </c>
      <c r="I11" s="45">
        <v>49</v>
      </c>
      <c r="J11" s="45"/>
      <c r="K11" s="45"/>
      <c r="L11" s="54"/>
      <c r="M11" s="54"/>
      <c r="N11" s="45"/>
      <c r="O11" s="45"/>
      <c r="P11" s="59"/>
    </row>
    <row r="12" s="32" customFormat="true" ht="28" customHeight="true" spans="1:16">
      <c r="A12" s="44" t="s">
        <v>26</v>
      </c>
      <c r="B12" s="45">
        <f t="shared" si="0"/>
        <v>47</v>
      </c>
      <c r="C12" s="45">
        <f t="shared" si="1"/>
        <v>47</v>
      </c>
      <c r="D12" s="45">
        <f t="shared" si="2"/>
        <v>0</v>
      </c>
      <c r="E12" s="45"/>
      <c r="F12" s="45"/>
      <c r="G12" s="45"/>
      <c r="H12" s="45">
        <f t="shared" si="3"/>
        <v>47</v>
      </c>
      <c r="I12" s="45">
        <v>47</v>
      </c>
      <c r="J12" s="45"/>
      <c r="K12" s="45"/>
      <c r="L12" s="54"/>
      <c r="M12" s="54"/>
      <c r="N12" s="45"/>
      <c r="O12" s="45"/>
      <c r="P12" s="59"/>
    </row>
    <row r="13" s="32" customFormat="true" ht="28" customHeight="true" spans="1:16">
      <c r="A13" s="44" t="s">
        <v>27</v>
      </c>
      <c r="B13" s="45">
        <f t="shared" si="0"/>
        <v>47</v>
      </c>
      <c r="C13" s="45">
        <f t="shared" si="1"/>
        <v>47</v>
      </c>
      <c r="D13" s="45">
        <f t="shared" si="2"/>
        <v>0</v>
      </c>
      <c r="E13" s="45"/>
      <c r="F13" s="45"/>
      <c r="G13" s="45"/>
      <c r="H13" s="45">
        <f t="shared" si="3"/>
        <v>47</v>
      </c>
      <c r="I13" s="45">
        <v>47</v>
      </c>
      <c r="J13" s="45"/>
      <c r="K13" s="45"/>
      <c r="L13" s="54"/>
      <c r="M13" s="54"/>
      <c r="N13" s="45"/>
      <c r="O13" s="45"/>
      <c r="P13" s="59"/>
    </row>
    <row r="14" s="32" customFormat="true" ht="28" customHeight="true" spans="1:16">
      <c r="A14" s="44" t="s">
        <v>28</v>
      </c>
      <c r="B14" s="45">
        <f t="shared" si="0"/>
        <v>47</v>
      </c>
      <c r="C14" s="45">
        <f t="shared" si="1"/>
        <v>47</v>
      </c>
      <c r="D14" s="45">
        <f t="shared" si="2"/>
        <v>0</v>
      </c>
      <c r="E14" s="45"/>
      <c r="F14" s="45"/>
      <c r="G14" s="45"/>
      <c r="H14" s="45">
        <f t="shared" si="3"/>
        <v>47</v>
      </c>
      <c r="I14" s="45">
        <v>47</v>
      </c>
      <c r="J14" s="45"/>
      <c r="K14" s="45"/>
      <c r="L14" s="54"/>
      <c r="M14" s="54"/>
      <c r="N14" s="45"/>
      <c r="O14" s="45"/>
      <c r="P14" s="59"/>
    </row>
    <row r="15" s="32" customFormat="true" ht="28" customHeight="true" spans="1:16">
      <c r="A15" s="44" t="s">
        <v>29</v>
      </c>
      <c r="B15" s="45">
        <f t="shared" si="0"/>
        <v>124</v>
      </c>
      <c r="C15" s="45">
        <f t="shared" si="1"/>
        <v>44</v>
      </c>
      <c r="D15" s="45">
        <f t="shared" si="2"/>
        <v>80</v>
      </c>
      <c r="E15" s="45"/>
      <c r="F15" s="45"/>
      <c r="G15" s="45"/>
      <c r="H15" s="45">
        <f t="shared" si="3"/>
        <v>44</v>
      </c>
      <c r="I15" s="45">
        <v>44</v>
      </c>
      <c r="J15" s="45"/>
      <c r="K15" s="45"/>
      <c r="L15" s="54">
        <v>80</v>
      </c>
      <c r="M15" s="54">
        <v>80</v>
      </c>
      <c r="N15" s="45"/>
      <c r="O15" s="45"/>
      <c r="P15" s="59"/>
    </row>
    <row r="16" s="32" customFormat="true" ht="28" customHeight="true" spans="1:16">
      <c r="A16" s="44" t="s">
        <v>30</v>
      </c>
      <c r="B16" s="45">
        <f t="shared" si="0"/>
        <v>47</v>
      </c>
      <c r="C16" s="45">
        <f t="shared" si="1"/>
        <v>47</v>
      </c>
      <c r="D16" s="45">
        <f t="shared" si="2"/>
        <v>0</v>
      </c>
      <c r="E16" s="45"/>
      <c r="F16" s="45"/>
      <c r="G16" s="45"/>
      <c r="H16" s="45">
        <f t="shared" si="3"/>
        <v>47</v>
      </c>
      <c r="I16" s="45">
        <v>47</v>
      </c>
      <c r="J16" s="45"/>
      <c r="K16" s="45"/>
      <c r="L16" s="54"/>
      <c r="M16" s="54"/>
      <c r="N16" s="45"/>
      <c r="O16" s="45"/>
      <c r="P16" s="59"/>
    </row>
    <row r="17" s="32" customFormat="true" ht="28" customHeight="true" spans="1:16">
      <c r="A17" s="44" t="s">
        <v>31</v>
      </c>
      <c r="B17" s="45">
        <f t="shared" si="0"/>
        <v>47</v>
      </c>
      <c r="C17" s="45">
        <f t="shared" si="1"/>
        <v>47</v>
      </c>
      <c r="D17" s="45">
        <f t="shared" si="2"/>
        <v>0</v>
      </c>
      <c r="E17" s="45"/>
      <c r="F17" s="45"/>
      <c r="G17" s="45"/>
      <c r="H17" s="45">
        <f t="shared" si="3"/>
        <v>47</v>
      </c>
      <c r="I17" s="45">
        <v>47</v>
      </c>
      <c r="J17" s="45"/>
      <c r="K17" s="45"/>
      <c r="L17" s="54"/>
      <c r="M17" s="54"/>
      <c r="N17" s="45"/>
      <c r="O17" s="45"/>
      <c r="P17" s="59"/>
    </row>
    <row r="18" s="32" customFormat="true" ht="28" customHeight="true" spans="1:16">
      <c r="A18" s="44" t="s">
        <v>32</v>
      </c>
      <c r="B18" s="45">
        <f t="shared" si="0"/>
        <v>144</v>
      </c>
      <c r="C18" s="45">
        <f t="shared" si="1"/>
        <v>144</v>
      </c>
      <c r="D18" s="45">
        <f t="shared" si="2"/>
        <v>0</v>
      </c>
      <c r="E18" s="45"/>
      <c r="F18" s="45"/>
      <c r="G18" s="45"/>
      <c r="H18" s="45">
        <f>I18+J18+K18</f>
        <v>144</v>
      </c>
      <c r="I18" s="45">
        <v>47</v>
      </c>
      <c r="J18" s="45">
        <v>97</v>
      </c>
      <c r="K18" s="45"/>
      <c r="L18" s="54"/>
      <c r="M18" s="54"/>
      <c r="N18" s="45"/>
      <c r="O18" s="45"/>
      <c r="P18" s="59"/>
    </row>
    <row r="19" s="32" customFormat="true" ht="28" customHeight="true" spans="1:16">
      <c r="A19" s="44" t="s">
        <v>33</v>
      </c>
      <c r="B19" s="45">
        <f t="shared" si="0"/>
        <v>45</v>
      </c>
      <c r="C19" s="45">
        <f t="shared" si="1"/>
        <v>45</v>
      </c>
      <c r="D19" s="45">
        <f t="shared" si="2"/>
        <v>0</v>
      </c>
      <c r="E19" s="45"/>
      <c r="F19" s="45"/>
      <c r="G19" s="45"/>
      <c r="H19" s="45">
        <f t="shared" ref="H19:H29" si="4">SUM(I19:K19)</f>
        <v>45</v>
      </c>
      <c r="I19" s="45">
        <v>45</v>
      </c>
      <c r="J19" s="45"/>
      <c r="K19" s="45"/>
      <c r="L19" s="54"/>
      <c r="M19" s="54"/>
      <c r="N19" s="45"/>
      <c r="O19" s="45"/>
      <c r="P19" s="59"/>
    </row>
    <row r="20" s="32" customFormat="true" ht="28" customHeight="true" spans="1:16">
      <c r="A20" s="44" t="s">
        <v>34</v>
      </c>
      <c r="B20" s="45">
        <f t="shared" si="0"/>
        <v>45</v>
      </c>
      <c r="C20" s="45">
        <f t="shared" si="1"/>
        <v>45</v>
      </c>
      <c r="D20" s="45">
        <f t="shared" si="2"/>
        <v>0</v>
      </c>
      <c r="E20" s="45"/>
      <c r="F20" s="45"/>
      <c r="G20" s="45"/>
      <c r="H20" s="45">
        <f t="shared" si="4"/>
        <v>45</v>
      </c>
      <c r="I20" s="45">
        <v>45</v>
      </c>
      <c r="J20" s="45"/>
      <c r="K20" s="45"/>
      <c r="L20" s="54"/>
      <c r="M20" s="54"/>
      <c r="N20" s="45"/>
      <c r="O20" s="45"/>
      <c r="P20" s="59"/>
    </row>
    <row r="21" s="32" customFormat="true" ht="28" customHeight="true" spans="1:16">
      <c r="A21" s="44" t="s">
        <v>35</v>
      </c>
      <c r="B21" s="45">
        <f t="shared" si="0"/>
        <v>98</v>
      </c>
      <c r="C21" s="45">
        <f t="shared" si="1"/>
        <v>41</v>
      </c>
      <c r="D21" s="45">
        <f t="shared" si="2"/>
        <v>57</v>
      </c>
      <c r="E21" s="45"/>
      <c r="F21" s="45"/>
      <c r="G21" s="45"/>
      <c r="H21" s="45">
        <f t="shared" si="4"/>
        <v>41</v>
      </c>
      <c r="I21" s="45">
        <v>41</v>
      </c>
      <c r="J21" s="45"/>
      <c r="K21" s="45"/>
      <c r="L21" s="54">
        <v>57</v>
      </c>
      <c r="M21" s="54">
        <v>57</v>
      </c>
      <c r="N21" s="45"/>
      <c r="O21" s="45"/>
      <c r="P21" s="59"/>
    </row>
    <row r="22" s="32" customFormat="true" ht="28" customHeight="true" spans="1:16">
      <c r="A22" s="44" t="s">
        <v>36</v>
      </c>
      <c r="B22" s="45">
        <f t="shared" si="0"/>
        <v>42</v>
      </c>
      <c r="C22" s="45">
        <f t="shared" si="1"/>
        <v>42</v>
      </c>
      <c r="D22" s="45">
        <f t="shared" si="2"/>
        <v>0</v>
      </c>
      <c r="E22" s="45"/>
      <c r="F22" s="45"/>
      <c r="G22" s="45"/>
      <c r="H22" s="45">
        <f t="shared" si="4"/>
        <v>42</v>
      </c>
      <c r="I22" s="45">
        <v>42</v>
      </c>
      <c r="J22" s="45"/>
      <c r="K22" s="45"/>
      <c r="L22" s="54"/>
      <c r="M22" s="54"/>
      <c r="N22" s="45"/>
      <c r="O22" s="45"/>
      <c r="P22" s="59"/>
    </row>
    <row r="23" s="33" customFormat="true" ht="28" customHeight="true" spans="1:16">
      <c r="A23" s="46" t="s">
        <v>37</v>
      </c>
      <c r="B23" s="47">
        <f t="shared" si="0"/>
        <v>109</v>
      </c>
      <c r="C23" s="47">
        <f t="shared" si="1"/>
        <v>29</v>
      </c>
      <c r="D23" s="45">
        <f t="shared" si="2"/>
        <v>80</v>
      </c>
      <c r="E23" s="47"/>
      <c r="F23" s="47"/>
      <c r="G23" s="47"/>
      <c r="H23" s="47">
        <f t="shared" si="4"/>
        <v>29</v>
      </c>
      <c r="I23" s="47">
        <v>29</v>
      </c>
      <c r="J23" s="47"/>
      <c r="K23" s="47"/>
      <c r="L23" s="55">
        <v>80</v>
      </c>
      <c r="M23" s="55">
        <v>80</v>
      </c>
      <c r="N23" s="47"/>
      <c r="O23" s="60">
        <v>530</v>
      </c>
      <c r="P23" s="61"/>
    </row>
    <row r="24" s="33" customFormat="true" ht="28" customHeight="true" spans="1:16">
      <c r="A24" s="46" t="s">
        <v>38</v>
      </c>
      <c r="B24" s="47">
        <f t="shared" si="0"/>
        <v>125</v>
      </c>
      <c r="C24" s="47">
        <f t="shared" si="1"/>
        <v>45</v>
      </c>
      <c r="D24" s="45">
        <f t="shared" si="2"/>
        <v>80</v>
      </c>
      <c r="E24" s="47"/>
      <c r="F24" s="47"/>
      <c r="G24" s="47"/>
      <c r="H24" s="47">
        <f t="shared" si="4"/>
        <v>45</v>
      </c>
      <c r="I24" s="47">
        <v>45</v>
      </c>
      <c r="J24" s="47"/>
      <c r="K24" s="47"/>
      <c r="L24" s="55">
        <v>80</v>
      </c>
      <c r="M24" s="55">
        <v>80</v>
      </c>
      <c r="N24" s="47"/>
      <c r="O24" s="62"/>
      <c r="P24" s="61"/>
    </row>
    <row r="25" s="33" customFormat="true" ht="28" customHeight="true" spans="1:16">
      <c r="A25" s="46" t="s">
        <v>39</v>
      </c>
      <c r="B25" s="47">
        <f t="shared" si="0"/>
        <v>125</v>
      </c>
      <c r="C25" s="47">
        <f t="shared" si="1"/>
        <v>45</v>
      </c>
      <c r="D25" s="45">
        <f t="shared" si="2"/>
        <v>80</v>
      </c>
      <c r="E25" s="47"/>
      <c r="F25" s="47"/>
      <c r="G25" s="47"/>
      <c r="H25" s="47">
        <f t="shared" si="4"/>
        <v>45</v>
      </c>
      <c r="I25" s="47">
        <v>45</v>
      </c>
      <c r="J25" s="47"/>
      <c r="K25" s="47"/>
      <c r="L25" s="55">
        <v>80</v>
      </c>
      <c r="M25" s="55">
        <v>80</v>
      </c>
      <c r="N25" s="47"/>
      <c r="O25" s="62"/>
      <c r="P25" s="61"/>
    </row>
    <row r="26" s="33" customFormat="true" ht="28" customHeight="true" spans="1:16">
      <c r="A26" s="46" t="s">
        <v>40</v>
      </c>
      <c r="B26" s="47">
        <f t="shared" si="0"/>
        <v>546</v>
      </c>
      <c r="C26" s="47">
        <f>F26+H26</f>
        <v>382</v>
      </c>
      <c r="D26" s="45">
        <f t="shared" si="2"/>
        <v>164</v>
      </c>
      <c r="E26" s="47">
        <v>500</v>
      </c>
      <c r="F26" s="47">
        <f>E26-G26</f>
        <v>336</v>
      </c>
      <c r="G26" s="47">
        <v>164</v>
      </c>
      <c r="H26" s="47">
        <f t="shared" si="4"/>
        <v>46</v>
      </c>
      <c r="I26" s="47">
        <v>46</v>
      </c>
      <c r="J26" s="47"/>
      <c r="K26" s="47"/>
      <c r="L26" s="55"/>
      <c r="M26" s="55"/>
      <c r="N26" s="47"/>
      <c r="O26" s="62"/>
      <c r="P26" s="61"/>
    </row>
    <row r="27" s="33" customFormat="true" ht="28" customHeight="true" spans="1:16">
      <c r="A27" s="46" t="s">
        <v>41</v>
      </c>
      <c r="B27" s="47">
        <f t="shared" si="0"/>
        <v>125</v>
      </c>
      <c r="C27" s="47">
        <f>F27+H27</f>
        <v>45</v>
      </c>
      <c r="D27" s="45">
        <f t="shared" si="2"/>
        <v>80</v>
      </c>
      <c r="E27" s="47"/>
      <c r="F27" s="47"/>
      <c r="G27" s="47"/>
      <c r="H27" s="47">
        <f t="shared" si="4"/>
        <v>45</v>
      </c>
      <c r="I27" s="47">
        <v>45</v>
      </c>
      <c r="J27" s="47"/>
      <c r="K27" s="47"/>
      <c r="L27" s="55">
        <v>80</v>
      </c>
      <c r="M27" s="55">
        <v>80</v>
      </c>
      <c r="N27" s="47"/>
      <c r="O27" s="63"/>
      <c r="P27" s="61"/>
    </row>
    <row r="28" s="32" customFormat="true" ht="32" customHeight="true" spans="1:16">
      <c r="A28" s="44" t="s">
        <v>42</v>
      </c>
      <c r="B28" s="45">
        <f t="shared" si="0"/>
        <v>100</v>
      </c>
      <c r="C28" s="47">
        <f>F28+H28</f>
        <v>0</v>
      </c>
      <c r="D28" s="45">
        <f t="shared" si="2"/>
        <v>100</v>
      </c>
      <c r="E28" s="45"/>
      <c r="F28" s="45"/>
      <c r="G28" s="45"/>
      <c r="H28" s="47">
        <f t="shared" si="4"/>
        <v>0</v>
      </c>
      <c r="I28" s="45"/>
      <c r="J28" s="45"/>
      <c r="K28" s="45"/>
      <c r="L28" s="54">
        <v>100</v>
      </c>
      <c r="M28" s="54">
        <v>100</v>
      </c>
      <c r="N28" s="45"/>
      <c r="O28" s="64"/>
      <c r="P28" s="59"/>
    </row>
    <row r="29" s="34" customFormat="true" ht="40" customHeight="true" spans="1:16">
      <c r="A29" s="44" t="s">
        <v>43</v>
      </c>
      <c r="B29" s="45">
        <f t="shared" si="0"/>
        <v>15</v>
      </c>
      <c r="C29" s="47">
        <f>F29+H29</f>
        <v>15</v>
      </c>
      <c r="D29" s="45">
        <f t="shared" si="2"/>
        <v>0</v>
      </c>
      <c r="E29" s="51"/>
      <c r="F29" s="51"/>
      <c r="G29" s="51"/>
      <c r="H29" s="47">
        <f t="shared" si="4"/>
        <v>15</v>
      </c>
      <c r="I29" s="56"/>
      <c r="J29" s="56"/>
      <c r="K29" s="51">
        <v>15</v>
      </c>
      <c r="L29" s="56"/>
      <c r="M29" s="56"/>
      <c r="N29" s="56"/>
      <c r="O29" s="56"/>
      <c r="P29" s="65"/>
    </row>
  </sheetData>
  <mergeCells count="17">
    <mergeCell ref="A2:O2"/>
    <mergeCell ref="M3:P3"/>
    <mergeCell ref="E4:G4"/>
    <mergeCell ref="H4:O4"/>
    <mergeCell ref="H5:K5"/>
    <mergeCell ref="A4:A7"/>
    <mergeCell ref="B4:B7"/>
    <mergeCell ref="C4:C7"/>
    <mergeCell ref="D4:D7"/>
    <mergeCell ref="I6:I7"/>
    <mergeCell ref="J6:J7"/>
    <mergeCell ref="K6:K7"/>
    <mergeCell ref="O5:O7"/>
    <mergeCell ref="O23:O27"/>
    <mergeCell ref="P4:P7"/>
    <mergeCell ref="E5:G6"/>
    <mergeCell ref="L5:N6"/>
  </mergeCells>
  <pageMargins left="0.75" right="0.75" top="1" bottom="1" header="0.5" footer="0.5"/>
  <pageSetup paperSize="9" orientation="landscape"/>
  <headerFooter/>
  <ignoredErrors>
    <ignoredError sqref="H28" formulaRange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"/>
  <sheetViews>
    <sheetView tabSelected="1" topLeftCell="C1" workbookViewId="0">
      <selection activeCell="AB11" sqref="AB11"/>
    </sheetView>
  </sheetViews>
  <sheetFormatPr defaultColWidth="8.725" defaultRowHeight="13.5"/>
  <cols>
    <col min="1" max="1" width="13.125" customWidth="true"/>
    <col min="4" max="4" width="13.75" customWidth="true"/>
    <col min="5" max="5" width="7.125" customWidth="true"/>
  </cols>
  <sheetData>
    <row r="1" ht="18.75" spans="1:27">
      <c r="A1" s="1" t="s">
        <v>44</v>
      </c>
      <c r="B1" s="2"/>
      <c r="C1" s="2"/>
      <c r="D1" s="3"/>
      <c r="E1" s="1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35.25" spans="1:27">
      <c r="A2" s="4" t="s">
        <v>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14.25" spans="1:27">
      <c r="A3" s="6" t="s">
        <v>46</v>
      </c>
      <c r="B3" s="7" t="s">
        <v>47</v>
      </c>
      <c r="C3" s="8"/>
      <c r="D3" s="8"/>
      <c r="E3" s="17"/>
      <c r="F3" s="18" t="s">
        <v>22</v>
      </c>
      <c r="G3" s="19" t="s">
        <v>23</v>
      </c>
      <c r="H3" s="18" t="s">
        <v>24</v>
      </c>
      <c r="I3" s="18" t="s">
        <v>25</v>
      </c>
      <c r="J3" s="18" t="s">
        <v>26</v>
      </c>
      <c r="K3" s="18" t="s">
        <v>27</v>
      </c>
      <c r="L3" s="18" t="s">
        <v>28</v>
      </c>
      <c r="M3" s="18" t="s">
        <v>29</v>
      </c>
      <c r="N3" s="18" t="s">
        <v>30</v>
      </c>
      <c r="O3" s="18" t="s">
        <v>31</v>
      </c>
      <c r="P3" s="18" t="s">
        <v>32</v>
      </c>
      <c r="Q3" s="18" t="s">
        <v>33</v>
      </c>
      <c r="R3" s="18" t="s">
        <v>34</v>
      </c>
      <c r="S3" s="18" t="s">
        <v>35</v>
      </c>
      <c r="T3" s="18" t="s">
        <v>36</v>
      </c>
      <c r="U3" s="18" t="s">
        <v>37</v>
      </c>
      <c r="V3" s="18" t="s">
        <v>38</v>
      </c>
      <c r="W3" s="18" t="s">
        <v>39</v>
      </c>
      <c r="X3" s="18" t="s">
        <v>40</v>
      </c>
      <c r="Y3" s="18" t="s">
        <v>41</v>
      </c>
      <c r="Z3" s="19" t="s">
        <v>48</v>
      </c>
      <c r="AA3" s="18" t="s">
        <v>42</v>
      </c>
    </row>
    <row r="4" ht="14.25" spans="1:27">
      <c r="A4" s="6" t="s">
        <v>49</v>
      </c>
      <c r="B4" s="6" t="s">
        <v>50</v>
      </c>
      <c r="C4" s="6"/>
      <c r="D4" s="6"/>
      <c r="E4" s="6"/>
      <c r="F4" s="20"/>
      <c r="G4" s="21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1"/>
      <c r="AA4" s="20"/>
    </row>
    <row r="5" ht="14.25" spans="1:27">
      <c r="A5" s="6" t="s">
        <v>51</v>
      </c>
      <c r="B5" s="9" t="s">
        <v>52</v>
      </c>
      <c r="C5" s="10"/>
      <c r="D5" s="10"/>
      <c r="E5" s="22"/>
      <c r="F5" s="20"/>
      <c r="G5" s="21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</row>
    <row r="6" ht="14.25" spans="1:27">
      <c r="A6" s="6" t="s">
        <v>53</v>
      </c>
      <c r="B6" s="9" t="s">
        <v>54</v>
      </c>
      <c r="C6" s="10"/>
      <c r="D6" s="10"/>
      <c r="E6" s="22"/>
      <c r="F6" s="23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  <c r="AA6" s="23"/>
    </row>
    <row r="7" ht="14.25" spans="1:27">
      <c r="A7" s="6" t="s">
        <v>55</v>
      </c>
      <c r="B7" s="6" t="s">
        <v>56</v>
      </c>
      <c r="C7" s="6"/>
      <c r="D7" s="6">
        <v>2274</v>
      </c>
      <c r="E7" s="6"/>
      <c r="F7" s="11">
        <f>SUM(G7:AA7)</f>
        <v>2274</v>
      </c>
      <c r="G7" s="11">
        <v>300</v>
      </c>
      <c r="H7" s="15">
        <v>47</v>
      </c>
      <c r="I7" s="15">
        <v>49</v>
      </c>
      <c r="J7" s="15">
        <v>47</v>
      </c>
      <c r="K7" s="15">
        <v>47</v>
      </c>
      <c r="L7" s="15">
        <v>47</v>
      </c>
      <c r="M7" s="15">
        <v>124</v>
      </c>
      <c r="N7" s="15">
        <v>47</v>
      </c>
      <c r="O7" s="15">
        <v>47</v>
      </c>
      <c r="P7" s="15">
        <v>144</v>
      </c>
      <c r="Q7" s="15">
        <v>45</v>
      </c>
      <c r="R7" s="15">
        <v>45</v>
      </c>
      <c r="S7" s="15">
        <v>98</v>
      </c>
      <c r="T7" s="15">
        <v>42</v>
      </c>
      <c r="U7" s="15">
        <v>109</v>
      </c>
      <c r="V7" s="15">
        <v>125</v>
      </c>
      <c r="W7" s="15">
        <v>125</v>
      </c>
      <c r="X7" s="15">
        <v>546</v>
      </c>
      <c r="Y7" s="15">
        <v>125</v>
      </c>
      <c r="Z7" s="15">
        <v>15</v>
      </c>
      <c r="AA7" s="27">
        <v>100</v>
      </c>
    </row>
    <row r="8" ht="14.25" spans="1:27">
      <c r="A8" s="6"/>
      <c r="B8" s="6" t="s">
        <v>57</v>
      </c>
      <c r="C8" s="6"/>
      <c r="D8" s="6">
        <v>2274</v>
      </c>
      <c r="E8" s="6"/>
      <c r="F8" s="11">
        <f>SUM(G8:AA8)</f>
        <v>2274</v>
      </c>
      <c r="G8" s="11">
        <v>300</v>
      </c>
      <c r="H8" s="15">
        <v>47</v>
      </c>
      <c r="I8" s="15">
        <v>49</v>
      </c>
      <c r="J8" s="15">
        <v>47</v>
      </c>
      <c r="K8" s="15">
        <v>47</v>
      </c>
      <c r="L8" s="15">
        <v>47</v>
      </c>
      <c r="M8" s="15">
        <v>124</v>
      </c>
      <c r="N8" s="15">
        <v>47</v>
      </c>
      <c r="O8" s="15">
        <v>47</v>
      </c>
      <c r="P8" s="15">
        <v>144</v>
      </c>
      <c r="Q8" s="15">
        <v>45</v>
      </c>
      <c r="R8" s="15">
        <v>45</v>
      </c>
      <c r="S8" s="15">
        <v>98</v>
      </c>
      <c r="T8" s="15">
        <v>42</v>
      </c>
      <c r="U8" s="15">
        <v>109</v>
      </c>
      <c r="V8" s="15">
        <v>125</v>
      </c>
      <c r="W8" s="15">
        <v>125</v>
      </c>
      <c r="X8" s="15">
        <v>546</v>
      </c>
      <c r="Y8" s="15">
        <v>125</v>
      </c>
      <c r="Z8" s="15">
        <v>15</v>
      </c>
      <c r="AA8" s="27">
        <v>100</v>
      </c>
    </row>
    <row r="9" ht="14.25" spans="1:27">
      <c r="A9" s="6"/>
      <c r="B9" s="6" t="s">
        <v>58</v>
      </c>
      <c r="C9" s="6"/>
      <c r="D9" s="6"/>
      <c r="E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26"/>
    </row>
    <row r="10" ht="14.25" spans="1:27">
      <c r="A10" s="11" t="s">
        <v>59</v>
      </c>
      <c r="B10" s="11"/>
      <c r="C10" s="11"/>
      <c r="D10" s="11"/>
      <c r="E10" s="25" t="s">
        <v>60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6"/>
    </row>
    <row r="11" ht="14.25" spans="1:27">
      <c r="A11" s="11" t="s">
        <v>61</v>
      </c>
      <c r="B11" s="12" t="s">
        <v>62</v>
      </c>
      <c r="C11" s="12" t="s">
        <v>63</v>
      </c>
      <c r="D11" s="12" t="s">
        <v>64</v>
      </c>
      <c r="E11" s="11" t="s">
        <v>65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6"/>
    </row>
    <row r="12" ht="42.75" spans="1:27">
      <c r="A12" s="11"/>
      <c r="B12" s="12"/>
      <c r="C12" s="12" t="s">
        <v>66</v>
      </c>
      <c r="D12" s="13" t="s">
        <v>67</v>
      </c>
      <c r="E12" s="11">
        <v>3</v>
      </c>
      <c r="F12" s="11">
        <v>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>
        <v>3</v>
      </c>
      <c r="AA12" s="26"/>
    </row>
    <row r="13" ht="42.75" spans="1:27">
      <c r="A13" s="11"/>
      <c r="B13" s="12"/>
      <c r="C13" s="12"/>
      <c r="D13" s="13" t="s">
        <v>68</v>
      </c>
      <c r="E13" s="11">
        <v>812</v>
      </c>
      <c r="F13" s="11">
        <v>813</v>
      </c>
      <c r="G13" s="11"/>
      <c r="H13" s="11"/>
      <c r="I13" s="11"/>
      <c r="J13" s="11"/>
      <c r="K13" s="11"/>
      <c r="L13" s="11"/>
      <c r="M13" s="11">
        <v>115</v>
      </c>
      <c r="N13" s="11"/>
      <c r="O13" s="11"/>
      <c r="P13" s="11"/>
      <c r="Q13" s="11"/>
      <c r="R13" s="11"/>
      <c r="S13" s="11">
        <v>80</v>
      </c>
      <c r="T13" s="11"/>
      <c r="U13" s="11">
        <v>139</v>
      </c>
      <c r="V13" s="11">
        <v>115</v>
      </c>
      <c r="W13" s="11">
        <v>115</v>
      </c>
      <c r="X13" s="11"/>
      <c r="Y13" s="11">
        <v>139</v>
      </c>
      <c r="Z13" s="11"/>
      <c r="AA13" s="26">
        <v>110</v>
      </c>
    </row>
    <row r="14" ht="42.75" spans="1:27">
      <c r="A14" s="11"/>
      <c r="B14" s="12"/>
      <c r="C14" s="12"/>
      <c r="D14" s="13" t="s">
        <v>69</v>
      </c>
      <c r="E14" s="11">
        <v>1</v>
      </c>
      <c r="F14" s="11">
        <v>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>
        <v>1</v>
      </c>
      <c r="Y14" s="11"/>
      <c r="Z14" s="11"/>
      <c r="AA14" s="26"/>
    </row>
    <row r="15" ht="28.5" spans="1:27">
      <c r="A15" s="11"/>
      <c r="B15" s="12"/>
      <c r="C15" s="12"/>
      <c r="D15" s="14" t="s">
        <v>70</v>
      </c>
      <c r="E15" s="11">
        <v>4000</v>
      </c>
      <c r="F15" s="11">
        <v>4000</v>
      </c>
      <c r="G15" s="11"/>
      <c r="H15" s="11">
        <v>230</v>
      </c>
      <c r="I15" s="11">
        <v>260</v>
      </c>
      <c r="J15" s="11">
        <v>240</v>
      </c>
      <c r="K15" s="11">
        <v>250</v>
      </c>
      <c r="L15" s="11">
        <v>250</v>
      </c>
      <c r="M15" s="11">
        <v>230</v>
      </c>
      <c r="N15" s="11">
        <v>250</v>
      </c>
      <c r="O15" s="11">
        <v>240</v>
      </c>
      <c r="P15" s="11">
        <v>220</v>
      </c>
      <c r="Q15" s="11">
        <v>240</v>
      </c>
      <c r="R15" s="11">
        <v>240</v>
      </c>
      <c r="S15" s="11">
        <v>210</v>
      </c>
      <c r="T15" s="11">
        <v>220</v>
      </c>
      <c r="U15" s="11">
        <v>150</v>
      </c>
      <c r="V15" s="11">
        <v>150</v>
      </c>
      <c r="W15" s="11">
        <v>200</v>
      </c>
      <c r="X15" s="11">
        <v>220</v>
      </c>
      <c r="Y15" s="11">
        <v>200</v>
      </c>
      <c r="Z15" s="11"/>
      <c r="AA15" s="26"/>
    </row>
    <row r="16" ht="28.5" spans="1:27">
      <c r="A16" s="11"/>
      <c r="B16" s="12"/>
      <c r="C16" s="12"/>
      <c r="D16" s="14" t="s">
        <v>71</v>
      </c>
      <c r="E16" s="11">
        <v>100</v>
      </c>
      <c r="F16" s="11">
        <v>100</v>
      </c>
      <c r="G16" s="11"/>
      <c r="H16" s="11">
        <v>5</v>
      </c>
      <c r="I16" s="11">
        <v>6</v>
      </c>
      <c r="J16" s="11">
        <v>5</v>
      </c>
      <c r="K16" s="11">
        <v>6</v>
      </c>
      <c r="L16" s="11">
        <v>6</v>
      </c>
      <c r="M16" s="11">
        <v>5</v>
      </c>
      <c r="N16" s="11">
        <v>6</v>
      </c>
      <c r="O16" s="11">
        <v>6</v>
      </c>
      <c r="P16" s="11">
        <v>6</v>
      </c>
      <c r="Q16" s="11">
        <v>5</v>
      </c>
      <c r="R16" s="11">
        <v>6</v>
      </c>
      <c r="S16" s="11">
        <v>5</v>
      </c>
      <c r="T16" s="11">
        <v>5</v>
      </c>
      <c r="U16" s="11">
        <v>5</v>
      </c>
      <c r="V16" s="11">
        <v>5</v>
      </c>
      <c r="W16" s="11">
        <v>6</v>
      </c>
      <c r="X16" s="11">
        <v>6</v>
      </c>
      <c r="Y16" s="11">
        <v>6</v>
      </c>
      <c r="Z16" s="11"/>
      <c r="AA16" s="26"/>
    </row>
    <row r="17" ht="42.75" spans="1:27">
      <c r="A17" s="11"/>
      <c r="B17" s="12"/>
      <c r="C17" s="12"/>
      <c r="D17" s="14" t="s">
        <v>72</v>
      </c>
      <c r="E17" s="11" t="s">
        <v>73</v>
      </c>
      <c r="F17" s="11" t="s">
        <v>73</v>
      </c>
      <c r="G17" s="11"/>
      <c r="H17" s="11" t="s">
        <v>73</v>
      </c>
      <c r="I17" s="11" t="s">
        <v>73</v>
      </c>
      <c r="J17" s="11" t="s">
        <v>73</v>
      </c>
      <c r="K17" s="11" t="s">
        <v>73</v>
      </c>
      <c r="L17" s="11" t="s">
        <v>73</v>
      </c>
      <c r="M17" s="11" t="s">
        <v>73</v>
      </c>
      <c r="N17" s="11" t="s">
        <v>73</v>
      </c>
      <c r="O17" s="11" t="s">
        <v>73</v>
      </c>
      <c r="P17" s="11" t="s">
        <v>73</v>
      </c>
      <c r="Q17" s="11" t="s">
        <v>73</v>
      </c>
      <c r="R17" s="11" t="s">
        <v>73</v>
      </c>
      <c r="S17" s="11" t="s">
        <v>73</v>
      </c>
      <c r="T17" s="11" t="s">
        <v>73</v>
      </c>
      <c r="U17" s="11" t="s">
        <v>73</v>
      </c>
      <c r="V17" s="11" t="s">
        <v>73</v>
      </c>
      <c r="W17" s="11" t="s">
        <v>73</v>
      </c>
      <c r="X17" s="11" t="s">
        <v>73</v>
      </c>
      <c r="Y17" s="11" t="s">
        <v>73</v>
      </c>
      <c r="Z17" s="11"/>
      <c r="AA17" s="11" t="s">
        <v>73</v>
      </c>
    </row>
    <row r="18" ht="28.5" spans="1:27">
      <c r="A18" s="11"/>
      <c r="B18" s="12"/>
      <c r="C18" s="12"/>
      <c r="D18" s="14" t="s">
        <v>74</v>
      </c>
      <c r="E18" s="11">
        <v>500</v>
      </c>
      <c r="F18" s="11">
        <v>500</v>
      </c>
      <c r="G18" s="11"/>
      <c r="H18" s="11">
        <v>32</v>
      </c>
      <c r="I18" s="11">
        <v>32</v>
      </c>
      <c r="J18" s="11">
        <v>48</v>
      </c>
      <c r="K18" s="11">
        <v>36</v>
      </c>
      <c r="L18" s="11">
        <v>36</v>
      </c>
      <c r="M18" s="11">
        <v>29</v>
      </c>
      <c r="N18" s="11">
        <v>28</v>
      </c>
      <c r="O18" s="11">
        <v>28</v>
      </c>
      <c r="P18" s="11">
        <v>48</v>
      </c>
      <c r="Q18" s="11">
        <v>31</v>
      </c>
      <c r="R18" s="11">
        <v>44</v>
      </c>
      <c r="S18" s="11">
        <v>23</v>
      </c>
      <c r="T18" s="11">
        <v>25</v>
      </c>
      <c r="U18" s="11">
        <v>8</v>
      </c>
      <c r="V18" s="11">
        <v>9</v>
      </c>
      <c r="W18" s="11">
        <v>9</v>
      </c>
      <c r="X18" s="11">
        <v>24</v>
      </c>
      <c r="Y18" s="11">
        <v>10</v>
      </c>
      <c r="Z18" s="11"/>
      <c r="AA18" s="26"/>
    </row>
    <row r="19" ht="28.5" spans="1:27">
      <c r="A19" s="11"/>
      <c r="B19" s="12"/>
      <c r="C19" s="12"/>
      <c r="D19" s="14" t="s">
        <v>75</v>
      </c>
      <c r="E19" s="11">
        <v>1</v>
      </c>
      <c r="F19" s="11">
        <v>1</v>
      </c>
      <c r="G19" s="11"/>
      <c r="H19" s="11"/>
      <c r="I19" s="11"/>
      <c r="J19" s="11"/>
      <c r="K19" s="11"/>
      <c r="L19" s="11"/>
      <c r="M19" s="11"/>
      <c r="N19" s="11"/>
      <c r="O19" s="11"/>
      <c r="P19" s="11">
        <v>1</v>
      </c>
      <c r="Q19" s="11"/>
      <c r="R19" s="11"/>
      <c r="S19" s="11"/>
      <c r="T19" s="11"/>
      <c r="U19" s="11"/>
      <c r="V19" s="11"/>
      <c r="W19" s="11"/>
      <c r="X19" s="26"/>
      <c r="Y19" s="26"/>
      <c r="Z19" s="26"/>
      <c r="AA19" s="26"/>
    </row>
    <row r="20" ht="57" spans="1:27">
      <c r="A20" s="11"/>
      <c r="B20" s="12"/>
      <c r="C20" s="12"/>
      <c r="D20" s="14" t="s">
        <v>76</v>
      </c>
      <c r="E20" s="11">
        <v>9</v>
      </c>
      <c r="F20" s="11">
        <v>9</v>
      </c>
      <c r="G20" s="11"/>
      <c r="H20" s="11">
        <v>0.6</v>
      </c>
      <c r="I20" s="11">
        <v>0.6</v>
      </c>
      <c r="J20" s="11">
        <v>0.5</v>
      </c>
      <c r="K20" s="11">
        <v>0.6</v>
      </c>
      <c r="L20" s="11">
        <v>0.6</v>
      </c>
      <c r="M20" s="11">
        <v>0.5</v>
      </c>
      <c r="N20" s="11">
        <v>0.6</v>
      </c>
      <c r="O20" s="11">
        <v>0.5</v>
      </c>
      <c r="P20" s="11">
        <v>0.6</v>
      </c>
      <c r="Q20" s="11">
        <v>0.5</v>
      </c>
      <c r="R20" s="11">
        <v>0.6</v>
      </c>
      <c r="S20" s="11">
        <v>0.5</v>
      </c>
      <c r="T20" s="11">
        <v>0.5</v>
      </c>
      <c r="U20" s="11">
        <v>0.2</v>
      </c>
      <c r="V20" s="11">
        <v>0.2</v>
      </c>
      <c r="W20" s="11">
        <v>0.5</v>
      </c>
      <c r="X20" s="11">
        <v>0.5</v>
      </c>
      <c r="Y20" s="11">
        <v>0.4</v>
      </c>
      <c r="Z20" s="11"/>
      <c r="AA20" s="26"/>
    </row>
    <row r="21" ht="28.5" spans="1:27">
      <c r="A21" s="11"/>
      <c r="B21" s="12"/>
      <c r="C21" s="12" t="s">
        <v>77</v>
      </c>
      <c r="D21" s="13" t="s">
        <v>78</v>
      </c>
      <c r="E21" s="11" t="s">
        <v>79</v>
      </c>
      <c r="F21" s="11" t="s">
        <v>79</v>
      </c>
      <c r="G21" s="11"/>
      <c r="H21" s="11" t="s">
        <v>79</v>
      </c>
      <c r="I21" s="11" t="s">
        <v>79</v>
      </c>
      <c r="J21" s="11" t="s">
        <v>79</v>
      </c>
      <c r="K21" s="11" t="s">
        <v>79</v>
      </c>
      <c r="L21" s="11" t="s">
        <v>79</v>
      </c>
      <c r="M21" s="11" t="s">
        <v>79</v>
      </c>
      <c r="N21" s="11" t="s">
        <v>79</v>
      </c>
      <c r="O21" s="11" t="s">
        <v>79</v>
      </c>
      <c r="P21" s="11" t="s">
        <v>79</v>
      </c>
      <c r="Q21" s="11" t="s">
        <v>79</v>
      </c>
      <c r="R21" s="11" t="s">
        <v>79</v>
      </c>
      <c r="S21" s="11" t="s">
        <v>79</v>
      </c>
      <c r="T21" s="11" t="s">
        <v>79</v>
      </c>
      <c r="U21" s="11" t="s">
        <v>79</v>
      </c>
      <c r="V21" s="11" t="s">
        <v>79</v>
      </c>
      <c r="W21" s="11" t="s">
        <v>79</v>
      </c>
      <c r="X21" s="11" t="s">
        <v>79</v>
      </c>
      <c r="Y21" s="11" t="s">
        <v>79</v>
      </c>
      <c r="Z21" s="11"/>
      <c r="AA21" s="11"/>
    </row>
    <row r="22" ht="42.75" spans="1:27">
      <c r="A22" s="11"/>
      <c r="B22" s="12"/>
      <c r="C22" s="12"/>
      <c r="D22" s="13" t="s">
        <v>80</v>
      </c>
      <c r="E22" s="25" t="s">
        <v>81</v>
      </c>
      <c r="F22" s="25" t="s">
        <v>81</v>
      </c>
      <c r="G22" s="25"/>
      <c r="H22" s="11"/>
      <c r="I22" s="11"/>
      <c r="J22" s="11"/>
      <c r="K22" s="11"/>
      <c r="L22" s="11"/>
      <c r="M22" s="11"/>
      <c r="N22" s="11"/>
      <c r="O22" s="11"/>
      <c r="P22" s="25"/>
      <c r="Q22" s="11"/>
      <c r="R22" s="11"/>
      <c r="S22" s="11"/>
      <c r="T22" s="11"/>
      <c r="U22" s="11"/>
      <c r="V22" s="11"/>
      <c r="W22" s="11"/>
      <c r="X22" s="25" t="s">
        <v>81</v>
      </c>
      <c r="Y22" s="11"/>
      <c r="Z22" s="11"/>
      <c r="AA22" s="26"/>
    </row>
    <row r="23" ht="42.75" spans="1:27">
      <c r="A23" s="11"/>
      <c r="B23" s="12"/>
      <c r="C23" s="13" t="s">
        <v>82</v>
      </c>
      <c r="D23" s="15" t="s">
        <v>83</v>
      </c>
      <c r="E23" s="11" t="s">
        <v>84</v>
      </c>
      <c r="F23" s="11" t="s">
        <v>84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28"/>
    </row>
    <row r="24" ht="28.5" spans="1:27">
      <c r="A24" s="11"/>
      <c r="B24" s="12"/>
      <c r="C24" s="13" t="s">
        <v>85</v>
      </c>
      <c r="D24" s="15" t="s">
        <v>86</v>
      </c>
      <c r="E24" s="25" t="s">
        <v>87</v>
      </c>
      <c r="F24" s="25" t="s">
        <v>87</v>
      </c>
      <c r="G24" s="25"/>
      <c r="H24" s="11"/>
      <c r="I24" s="11"/>
      <c r="J24" s="11"/>
      <c r="K24" s="11"/>
      <c r="L24" s="11"/>
      <c r="M24" s="11"/>
      <c r="N24" s="11"/>
      <c r="O24" s="11"/>
      <c r="P24" s="25"/>
      <c r="Q24" s="11"/>
      <c r="R24" s="11"/>
      <c r="S24" s="11"/>
      <c r="T24" s="11"/>
      <c r="U24" s="11"/>
      <c r="V24" s="11"/>
      <c r="W24" s="11"/>
      <c r="X24" s="25" t="s">
        <v>87</v>
      </c>
      <c r="Y24" s="11"/>
      <c r="Z24" s="11"/>
      <c r="AA24" s="26"/>
    </row>
    <row r="25" ht="57" spans="1:27">
      <c r="A25" s="11"/>
      <c r="B25" s="13" t="s">
        <v>88</v>
      </c>
      <c r="C25" s="13" t="s">
        <v>89</v>
      </c>
      <c r="D25" s="15" t="s">
        <v>90</v>
      </c>
      <c r="E25" s="25" t="s">
        <v>81</v>
      </c>
      <c r="F25" s="25" t="s">
        <v>81</v>
      </c>
      <c r="G25" s="25"/>
      <c r="H25" s="25" t="s">
        <v>81</v>
      </c>
      <c r="I25" s="25" t="s">
        <v>81</v>
      </c>
      <c r="J25" s="25" t="s">
        <v>81</v>
      </c>
      <c r="K25" s="25" t="s">
        <v>81</v>
      </c>
      <c r="L25" s="25" t="s">
        <v>81</v>
      </c>
      <c r="M25" s="25" t="s">
        <v>81</v>
      </c>
      <c r="N25" s="25" t="s">
        <v>81</v>
      </c>
      <c r="O25" s="25" t="s">
        <v>81</v>
      </c>
      <c r="P25" s="25" t="s">
        <v>81</v>
      </c>
      <c r="Q25" s="25" t="s">
        <v>81</v>
      </c>
      <c r="R25" s="25" t="s">
        <v>81</v>
      </c>
      <c r="S25" s="25" t="s">
        <v>81</v>
      </c>
      <c r="T25" s="25" t="s">
        <v>81</v>
      </c>
      <c r="U25" s="25" t="s">
        <v>81</v>
      </c>
      <c r="V25" s="25" t="s">
        <v>81</v>
      </c>
      <c r="W25" s="25" t="s">
        <v>81</v>
      </c>
      <c r="X25" s="25" t="s">
        <v>81</v>
      </c>
      <c r="Y25" s="25" t="s">
        <v>81</v>
      </c>
      <c r="Z25" s="25"/>
      <c r="AA25" s="26"/>
    </row>
    <row r="26" ht="42.75" spans="1:27">
      <c r="A26" s="11"/>
      <c r="B26" s="13"/>
      <c r="C26" s="13"/>
      <c r="D26" s="13" t="s">
        <v>91</v>
      </c>
      <c r="E26" s="11" t="s">
        <v>92</v>
      </c>
      <c r="F26" s="11" t="s">
        <v>92</v>
      </c>
      <c r="G26" s="11"/>
      <c r="H26" s="11"/>
      <c r="I26" s="11"/>
      <c r="J26" s="11"/>
      <c r="K26" s="11"/>
      <c r="L26" s="11"/>
      <c r="M26" s="11" t="s">
        <v>92</v>
      </c>
      <c r="N26" s="11"/>
      <c r="O26" s="11"/>
      <c r="P26" s="11"/>
      <c r="Q26" s="11"/>
      <c r="R26" s="11"/>
      <c r="S26" s="11" t="s">
        <v>92</v>
      </c>
      <c r="T26" s="11"/>
      <c r="U26" s="11" t="s">
        <v>92</v>
      </c>
      <c r="V26" s="11" t="s">
        <v>92</v>
      </c>
      <c r="W26" s="11" t="s">
        <v>92</v>
      </c>
      <c r="X26" s="11"/>
      <c r="Y26" s="11" t="s">
        <v>92</v>
      </c>
      <c r="Z26" s="11"/>
      <c r="AA26" s="11" t="s">
        <v>92</v>
      </c>
    </row>
  </sheetData>
  <mergeCells count="44">
    <mergeCell ref="A1:C1"/>
    <mergeCell ref="A2:AA2"/>
    <mergeCell ref="B3:E3"/>
    <mergeCell ref="B4:E4"/>
    <mergeCell ref="B5:E5"/>
    <mergeCell ref="B6:E6"/>
    <mergeCell ref="B7:C7"/>
    <mergeCell ref="D7:E7"/>
    <mergeCell ref="B8:C8"/>
    <mergeCell ref="D8:E8"/>
    <mergeCell ref="B9:C9"/>
    <mergeCell ref="D9:E9"/>
    <mergeCell ref="A10:D10"/>
    <mergeCell ref="E10:Y10"/>
    <mergeCell ref="A7:A9"/>
    <mergeCell ref="A11:A26"/>
    <mergeCell ref="B12:B22"/>
    <mergeCell ref="B23:B24"/>
    <mergeCell ref="B25:B26"/>
    <mergeCell ref="C12:C20"/>
    <mergeCell ref="C21:C22"/>
    <mergeCell ref="C25:C2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3:P6"/>
    <mergeCell ref="Q3:Q6"/>
    <mergeCell ref="R3:R6"/>
    <mergeCell ref="S3:S6"/>
    <mergeCell ref="T3:T6"/>
    <mergeCell ref="U3:U6"/>
    <mergeCell ref="V3:V6"/>
    <mergeCell ref="W3:W6"/>
    <mergeCell ref="X3:X6"/>
    <mergeCell ref="Y3:Y6"/>
    <mergeCell ref="Z3:Z6"/>
    <mergeCell ref="AA3:AA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Miao</dc:creator>
  <cp:lastModifiedBy>吴晓姗</cp:lastModifiedBy>
  <dcterms:created xsi:type="dcterms:W3CDTF">2022-06-03T22:01:00Z</dcterms:created>
  <dcterms:modified xsi:type="dcterms:W3CDTF">2022-06-10T10:01:58Z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