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600" firstSheet="1" activeTab="2"/>
  </bookViews>
  <sheets>
    <sheet name="Sheet1" sheetId="1" state="hidden" r:id="rId1"/>
    <sheet name="Sheet1 (2)" sheetId="2" r:id="rId2"/>
    <sheet name="Sheet2" sheetId="3" r:id="rId3"/>
  </sheets>
  <definedNames>
    <definedName name="_xlnm.Print_Area" localSheetId="0">Sheet1!$A$1:$X$57</definedName>
    <definedName name="_xlnm.Print_Titles" localSheetId="0">Sheet1!$4:$6</definedName>
    <definedName name="_xlnm.Print_Area" localSheetId="1">'Sheet1 (2)'!$A$1:$X$24</definedName>
    <definedName name="_xlnm.Print_Titles" localSheetId="1">'Sheet1 (2)'!$4:$6</definedName>
  </definedNames>
  <calcPr calcId="144525"/>
</workbook>
</file>

<file path=xl/sharedStrings.xml><?xml version="1.0" encoding="utf-8"?>
<sst xmlns="http://schemas.openxmlformats.org/spreadsheetml/2006/main" count="226" uniqueCount="113">
  <si>
    <t>附件3</t>
  </si>
  <si>
    <t>提前下达2023年部门预算相关转移支付资金预算情况表</t>
  </si>
  <si>
    <t>单位：万元</t>
  </si>
  <si>
    <t>序号</t>
  </si>
  <si>
    <t>合计</t>
  </si>
  <si>
    <t>市县名称</t>
  </si>
  <si>
    <t>海口</t>
  </si>
  <si>
    <t>三亚</t>
  </si>
  <si>
    <t>儋州</t>
  </si>
  <si>
    <t>琼海</t>
  </si>
  <si>
    <t>文昌</t>
  </si>
  <si>
    <t>万宁</t>
  </si>
  <si>
    <t>五指山</t>
  </si>
  <si>
    <t>东方市</t>
  </si>
  <si>
    <t>澄迈县</t>
  </si>
  <si>
    <t>陵水县</t>
  </si>
  <si>
    <t>定安县</t>
  </si>
  <si>
    <t>屯昌县</t>
  </si>
  <si>
    <t>临高县</t>
  </si>
  <si>
    <t>保亭县</t>
  </si>
  <si>
    <t>琼中县</t>
  </si>
  <si>
    <t>昌江县</t>
  </si>
  <si>
    <t>乐东县</t>
  </si>
  <si>
    <t>白沙县</t>
  </si>
  <si>
    <t>项目名称</t>
  </si>
  <si>
    <t>合计数</t>
  </si>
  <si>
    <t>一</t>
  </si>
  <si>
    <t>农业生产发展资金</t>
  </si>
  <si>
    <t>农业绿色发展先行先试支撑体系建设试点项目</t>
  </si>
  <si>
    <t>农机购置补贴省级配套</t>
  </si>
  <si>
    <t>农机化促进工程项目</t>
  </si>
  <si>
    <t>常年蔬菜基地建设</t>
  </si>
  <si>
    <t>林下特色经济发展</t>
  </si>
  <si>
    <t>农业重点产业链项目</t>
  </si>
  <si>
    <t>小计</t>
  </si>
  <si>
    <t>水稻绿色高质高效项目</t>
  </si>
  <si>
    <t>橡胶产业链</t>
  </si>
  <si>
    <t>茶叶产业链</t>
  </si>
  <si>
    <t>南繁种业（热带果蔬项目）产业链</t>
  </si>
  <si>
    <t>海口热带果蔬展示示范项目</t>
  </si>
  <si>
    <t>儋州果蔬种质资源引进隔离圃和展示示范项目</t>
  </si>
  <si>
    <t>保亭县热带果蔬展示示范项目</t>
  </si>
  <si>
    <t>澄迈永发热带果蔬资源保存和品种展示基地项目</t>
  </si>
  <si>
    <t>南繁种业成果转化项目</t>
  </si>
  <si>
    <t>濒危遗传资源（文昌猪）收集和保护</t>
  </si>
  <si>
    <t>儋州鸡种质资源提纯复壮及种质资源评价</t>
  </si>
  <si>
    <t>耕地地力保护补贴项目</t>
  </si>
  <si>
    <t>二</t>
  </si>
  <si>
    <t>动物防疫等补助经费</t>
  </si>
  <si>
    <t>布病净化经费</t>
  </si>
  <si>
    <t>三</t>
  </si>
  <si>
    <t>农田建设补助资金</t>
  </si>
  <si>
    <t>2022年度高标准农田建设第二批次资金</t>
  </si>
  <si>
    <t>2023年度高标准农田建设第一批资金（含农田氮磷流失减排试点项目、高标准农田建设新技术应用试点项目、高标准农田光电控水项目）</t>
  </si>
  <si>
    <t>小型农田水利工程项目</t>
  </si>
  <si>
    <t>高标准农田项目区耕地质量提升项目</t>
  </si>
  <si>
    <t>四</t>
  </si>
  <si>
    <t>农业资源及生态保护补助资金</t>
  </si>
  <si>
    <t>秸秆综合利用</t>
  </si>
  <si>
    <t>农业投入品废弃物回收项目</t>
  </si>
  <si>
    <t>受污染耕地综合治理</t>
  </si>
  <si>
    <t>外来物种入侵补充调查、防控及野生植物保护</t>
  </si>
  <si>
    <t>农药化肥减量</t>
  </si>
  <si>
    <t>五</t>
  </si>
  <si>
    <t>成品油价格调整对渔业补助</t>
  </si>
  <si>
    <t>成品油价格补贴项目</t>
  </si>
  <si>
    <t>2022年度海洋渔业资源养护补贴</t>
  </si>
  <si>
    <t>2022年度特定水域补贴</t>
  </si>
  <si>
    <t>海洋牧场</t>
  </si>
  <si>
    <t>休闲渔船停靠码头</t>
  </si>
  <si>
    <t>重点渔港建设项目</t>
  </si>
  <si>
    <t>水产养殖项目</t>
  </si>
  <si>
    <t>2023年冯家湾现代化渔业产业园水产养殖关键技术揭榜挂帅项目</t>
  </si>
  <si>
    <t>渔业培训</t>
  </si>
  <si>
    <t>涉渔“三无”船舶
渔民生产技能培训</t>
  </si>
  <si>
    <t>休闲渔业从业渔民职业技能培训</t>
  </si>
  <si>
    <t>海洋普通渔业船员持证培训</t>
  </si>
  <si>
    <t>渔船检验服务项目</t>
  </si>
  <si>
    <t>海南省大中型海洋渔船“插卡式AIS”终端配备升级</t>
  </si>
  <si>
    <t>六</t>
  </si>
  <si>
    <t>土地指标跨省域调剂收入安排的支出
（支持农村厕所革命整村推进财政奖补）</t>
  </si>
  <si>
    <t>农村人居环境整治示范村建设</t>
  </si>
  <si>
    <t>农村厕所革命</t>
  </si>
  <si>
    <t>乡村治理建设</t>
  </si>
  <si>
    <t>七</t>
  </si>
  <si>
    <t>乡村振兴及百镇千村补助资金</t>
  </si>
  <si>
    <t>特色产业小镇建设</t>
  </si>
  <si>
    <t>国家农安县创建</t>
  </si>
  <si>
    <t>美丽乡村建设</t>
  </si>
  <si>
    <t>重大项目前期工作经费项目（不含渔业项目前期工作经费）</t>
  </si>
  <si>
    <t>非粮化和撂荒地复耕</t>
  </si>
  <si>
    <t>GEF-6粮农遗传资源保护和可持续利用激励机制示范和推广项目</t>
  </si>
  <si>
    <t>八</t>
  </si>
  <si>
    <t>体制结算补助-三无船舶拆解</t>
  </si>
  <si>
    <t>三无船舶拆解</t>
  </si>
  <si>
    <t>澄迈</t>
  </si>
  <si>
    <t>陵水</t>
  </si>
  <si>
    <t>定安</t>
  </si>
  <si>
    <t>屯昌</t>
  </si>
  <si>
    <t>临高</t>
  </si>
  <si>
    <t>保亭</t>
  </si>
  <si>
    <t>琼中</t>
  </si>
  <si>
    <t>昌江</t>
  </si>
  <si>
    <t>乐东</t>
  </si>
  <si>
    <t>白沙</t>
  </si>
  <si>
    <t>附件1</t>
  </si>
  <si>
    <t>提前下达2023年农业生产发展资金（第二批）分配表</t>
  </si>
  <si>
    <t xml:space="preserve">        项目名称  
市县名称</t>
  </si>
  <si>
    <t>总计</t>
  </si>
  <si>
    <t>收入科目</t>
  </si>
  <si>
    <t>1100252农林水共同财政事权转移支付收入</t>
  </si>
  <si>
    <t>支出科目</t>
  </si>
  <si>
    <t>2130122农业生产发展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</si>
</sst>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 diagonalDown="true">
      <left style="thin">
        <color auto="true"/>
      </left>
      <right/>
      <top style="thin">
        <color auto="true"/>
      </top>
      <bottom/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 diagonalDown="true">
      <left style="thin">
        <color auto="true"/>
      </left>
      <right/>
      <top/>
      <bottom/>
      <diagonal style="thin">
        <color auto="true"/>
      </diagonal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/>
      <top/>
      <bottom style="thin">
        <color auto="true"/>
      </bottom>
      <diagonal style="thin">
        <color auto="true"/>
      </diagonal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24" borderId="1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13" borderId="16" applyNumberFormat="false" applyAlignment="false" applyProtection="false">
      <alignment vertical="center"/>
    </xf>
    <xf numFmtId="0" fontId="25" fillId="24" borderId="20" applyNumberFormat="false" applyAlignment="false" applyProtection="false">
      <alignment vertical="center"/>
    </xf>
    <xf numFmtId="0" fontId="21" fillId="17" borderId="18" applyNumberFormat="false" applyAlignment="false" applyProtection="false">
      <alignment vertical="center"/>
    </xf>
    <xf numFmtId="0" fontId="29" fillId="0" borderId="21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9" borderId="19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2" fillId="0" borderId="3" xfId="1" applyNumberFormat="true" applyFont="true" applyFill="true" applyBorder="true" applyAlignment="true">
      <alignment horizontal="center" vertical="center" wrapText="true"/>
    </xf>
    <xf numFmtId="176" fontId="2" fillId="0" borderId="4" xfId="1" applyNumberFormat="true" applyFont="true" applyFill="true" applyBorder="true" applyAlignment="true">
      <alignment horizontal="justify" vertical="center" wrapText="true"/>
    </xf>
    <xf numFmtId="176" fontId="2" fillId="0" borderId="5" xfId="0" applyNumberFormat="true" applyFont="true" applyFill="true" applyBorder="true" applyAlignment="true">
      <alignment horizontal="center" vertical="center" wrapText="true"/>
    </xf>
    <xf numFmtId="176" fontId="2" fillId="0" borderId="6" xfId="1" applyNumberFormat="true" applyFont="true" applyFill="true" applyBorder="true" applyAlignment="true">
      <alignment horizontal="center" vertical="center" wrapText="true"/>
    </xf>
    <xf numFmtId="176" fontId="2" fillId="0" borderId="7" xfId="1" applyNumberFormat="true" applyFont="true" applyFill="true" applyBorder="true" applyAlignment="true">
      <alignment horizontal="justify" vertical="center" wrapText="true"/>
    </xf>
    <xf numFmtId="176" fontId="2" fillId="0" borderId="8" xfId="1" applyNumberFormat="true" applyFont="true" applyFill="true" applyBorder="true" applyAlignment="true">
      <alignment horizontal="center" vertical="center" wrapText="true"/>
    </xf>
    <xf numFmtId="176" fontId="2" fillId="0" borderId="9" xfId="1" applyNumberFormat="true" applyFont="true" applyFill="true" applyBorder="true" applyAlignment="true">
      <alignment horizontal="justify" vertical="center" wrapText="true"/>
    </xf>
    <xf numFmtId="176" fontId="2" fillId="0" borderId="10" xfId="1" applyNumberFormat="true" applyFont="true" applyFill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/>
    </xf>
    <xf numFmtId="0" fontId="3" fillId="0" borderId="12" xfId="0" applyFont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176" fontId="2" fillId="0" borderId="3" xfId="1" applyNumberFormat="true" applyFont="true" applyFill="true" applyBorder="true" applyAlignment="true" applyProtection="true">
      <alignment horizontal="center" vertical="center" wrapText="true"/>
    </xf>
    <xf numFmtId="176" fontId="2" fillId="0" borderId="5" xfId="1" applyNumberFormat="true" applyFont="true" applyFill="true" applyBorder="true" applyAlignment="true" applyProtection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top"/>
    </xf>
    <xf numFmtId="0" fontId="0" fillId="0" borderId="3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3" fillId="0" borderId="13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/>
    </xf>
    <xf numFmtId="0" fontId="3" fillId="0" borderId="13" xfId="0" applyFont="true" applyBorder="true" applyAlignment="true">
      <alignment horizontal="center" vertical="center"/>
    </xf>
    <xf numFmtId="0" fontId="7" fillId="0" borderId="5" xfId="0" applyFont="true" applyBorder="true">
      <alignment vertical="center"/>
    </xf>
    <xf numFmtId="176" fontId="8" fillId="0" borderId="0" xfId="0" applyNumberFormat="true" applyFont="true" applyFill="true">
      <alignment vertical="center"/>
    </xf>
    <xf numFmtId="0" fontId="8" fillId="0" borderId="0" xfId="0" applyFont="true" applyFill="true">
      <alignment vertical="center"/>
    </xf>
    <xf numFmtId="176" fontId="8" fillId="0" borderId="0" xfId="0" applyNumberFormat="true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176" fontId="2" fillId="0" borderId="5" xfId="1" applyNumberFormat="true" applyFont="true" applyFill="true" applyBorder="true" applyAlignment="true">
      <alignment horizontal="center" vertical="center" wrapText="true"/>
    </xf>
    <xf numFmtId="176" fontId="2" fillId="0" borderId="11" xfId="1" applyNumberFormat="true" applyFont="true" applyFill="true" applyBorder="true" applyAlignment="true">
      <alignment horizontal="center" vertical="center" wrapText="true"/>
    </xf>
    <xf numFmtId="176" fontId="2" fillId="0" borderId="12" xfId="1" applyNumberFormat="true" applyFont="true" applyFill="true" applyBorder="true" applyAlignment="true">
      <alignment horizontal="center" vertical="center" wrapText="true"/>
    </xf>
    <xf numFmtId="176" fontId="2" fillId="0" borderId="11" xfId="1" applyNumberFormat="true" applyFont="true" applyFill="true" applyBorder="true" applyAlignment="true" applyProtection="true">
      <alignment horizontal="center" vertical="center" wrapText="true"/>
    </xf>
    <xf numFmtId="176" fontId="2" fillId="0" borderId="12" xfId="1" applyNumberFormat="true" applyFont="true" applyFill="true" applyBorder="true" applyAlignment="true" applyProtection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/>
    </xf>
    <xf numFmtId="176" fontId="8" fillId="0" borderId="6" xfId="0" applyNumberFormat="true" applyFont="true" applyFill="true" applyBorder="true" applyAlignment="true">
      <alignment horizontal="center" vertical="center"/>
    </xf>
    <xf numFmtId="176" fontId="8" fillId="0" borderId="8" xfId="0" applyNumberFormat="true" applyFont="true" applyFill="true" applyBorder="true" applyAlignment="true">
      <alignment horizontal="center" vertical="center"/>
    </xf>
    <xf numFmtId="176" fontId="9" fillId="0" borderId="0" xfId="0" applyNumberFormat="true" applyFont="true" applyFill="true" applyAlignment="true">
      <alignment horizontal="center" vertical="center"/>
    </xf>
    <xf numFmtId="176" fontId="2" fillId="0" borderId="13" xfId="1" applyNumberFormat="true" applyFont="true" applyFill="true" applyBorder="true" applyAlignment="true">
      <alignment horizontal="center" vertical="center" wrapText="true"/>
    </xf>
    <xf numFmtId="176" fontId="2" fillId="0" borderId="13" xfId="1" applyNumberFormat="true" applyFont="true" applyFill="true" applyBorder="true" applyAlignment="true" applyProtection="true">
      <alignment horizontal="center" vertical="center" wrapText="true"/>
    </xf>
    <xf numFmtId="176" fontId="2" fillId="0" borderId="8" xfId="1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176" fontId="8" fillId="0" borderId="5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6" fontId="4" fillId="0" borderId="6" xfId="0" applyNumberFormat="true" applyFont="true" applyFill="true" applyBorder="true" applyAlignment="true">
      <alignment horizontal="center" vertical="center" wrapText="true"/>
    </xf>
    <xf numFmtId="176" fontId="4" fillId="0" borderId="11" xfId="0" applyNumberFormat="true" applyFont="true" applyFill="true" applyBorder="true" applyAlignment="true">
      <alignment horizontal="center" vertical="center" wrapText="true"/>
    </xf>
    <xf numFmtId="176" fontId="4" fillId="0" borderId="8" xfId="0" applyNumberFormat="true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 applyProtection="true">
      <alignment horizontal="center" vertical="center"/>
    </xf>
    <xf numFmtId="176" fontId="4" fillId="0" borderId="13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57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X57" sqref="A1:X57"/>
    </sheetView>
  </sheetViews>
  <sheetFormatPr defaultColWidth="9" defaultRowHeight="13.5"/>
  <cols>
    <col min="1" max="1" width="5.125" style="32" customWidth="true"/>
    <col min="2" max="2" width="10" style="32" customWidth="true"/>
    <col min="3" max="5" width="9" style="32"/>
    <col min="6" max="6" width="13.375" style="33" customWidth="true"/>
    <col min="7" max="8" width="10.25" style="34" customWidth="true"/>
    <col min="9" max="9" width="10.375" style="34"/>
    <col min="10" max="10" width="9.375" style="34"/>
    <col min="11" max="11" width="12.625" style="34" customWidth="true"/>
    <col min="12" max="12" width="10.375" style="34"/>
    <col min="13" max="13" width="9" style="34"/>
    <col min="14" max="16" width="9.375" style="34"/>
    <col min="17" max="18" width="9" style="34"/>
    <col min="19" max="19" width="10.375" style="34"/>
    <col min="20" max="21" width="9" style="34"/>
    <col min="22" max="23" width="9.375" style="34"/>
    <col min="24" max="24" width="9" style="34"/>
    <col min="25" max="16384" width="9" style="32"/>
  </cols>
  <sheetData>
    <row r="1" spans="1:2">
      <c r="A1" s="34"/>
      <c r="B1" s="32" t="s">
        <v>0</v>
      </c>
    </row>
    <row r="2" ht="22.5" spans="1:24">
      <c r="A2" s="35" t="s">
        <v>1</v>
      </c>
      <c r="B2" s="35"/>
      <c r="C2" s="35"/>
      <c r="D2" s="35"/>
      <c r="E2" s="35"/>
      <c r="F2" s="4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ht="22.5" spans="1:24">
      <c r="A3" s="35"/>
      <c r="B3" s="35"/>
      <c r="C3" s="35"/>
      <c r="D3" s="35"/>
      <c r="E3" s="35"/>
      <c r="F3" s="4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49" t="s">
        <v>2</v>
      </c>
    </row>
    <row r="4" ht="14.25" spans="1:24">
      <c r="A4" s="36" t="s">
        <v>3</v>
      </c>
      <c r="B4" s="37" t="s">
        <v>3</v>
      </c>
      <c r="C4" s="37"/>
      <c r="D4" s="37"/>
      <c r="E4" s="37"/>
      <c r="F4" s="17" t="s">
        <v>4</v>
      </c>
      <c r="G4" s="19">
        <v>1</v>
      </c>
      <c r="H4" s="19">
        <v>2</v>
      </c>
      <c r="I4" s="19">
        <v>3</v>
      </c>
      <c r="J4" s="19">
        <v>4</v>
      </c>
      <c r="K4" s="19">
        <v>5</v>
      </c>
      <c r="L4" s="19">
        <v>6</v>
      </c>
      <c r="M4" s="19">
        <v>7</v>
      </c>
      <c r="N4" s="19">
        <v>8</v>
      </c>
      <c r="O4" s="19">
        <v>9</v>
      </c>
      <c r="P4" s="19">
        <v>10</v>
      </c>
      <c r="Q4" s="19">
        <v>11</v>
      </c>
      <c r="R4" s="19">
        <v>12</v>
      </c>
      <c r="S4" s="19">
        <v>13</v>
      </c>
      <c r="T4" s="19">
        <v>14</v>
      </c>
      <c r="U4" s="19">
        <v>15</v>
      </c>
      <c r="V4" s="19">
        <v>16</v>
      </c>
      <c r="W4" s="19">
        <v>17</v>
      </c>
      <c r="X4" s="19">
        <v>18</v>
      </c>
    </row>
    <row r="5" ht="14.25" spans="1:24">
      <c r="A5" s="36"/>
      <c r="B5" s="38" t="s">
        <v>5</v>
      </c>
      <c r="C5" s="39"/>
      <c r="D5" s="39"/>
      <c r="E5" s="46"/>
      <c r="F5" s="17"/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18</v>
      </c>
      <c r="T5" s="20" t="s">
        <v>19</v>
      </c>
      <c r="U5" s="20" t="s">
        <v>20</v>
      </c>
      <c r="V5" s="20" t="s">
        <v>21</v>
      </c>
      <c r="W5" s="20" t="s">
        <v>22</v>
      </c>
      <c r="X5" s="20" t="s">
        <v>23</v>
      </c>
    </row>
    <row r="6" ht="14.25" spans="1:24">
      <c r="A6" s="36"/>
      <c r="B6" s="40" t="s">
        <v>24</v>
      </c>
      <c r="C6" s="41"/>
      <c r="D6" s="41"/>
      <c r="E6" s="47"/>
      <c r="F6" s="17"/>
      <c r="G6" s="48"/>
      <c r="H6" s="48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48" t="s">
        <v>12</v>
      </c>
      <c r="N6" s="48" t="s">
        <v>13</v>
      </c>
      <c r="O6" s="48" t="s">
        <v>14</v>
      </c>
      <c r="P6" s="48" t="s">
        <v>15</v>
      </c>
      <c r="Q6" s="48" t="s">
        <v>16</v>
      </c>
      <c r="R6" s="48" t="s">
        <v>17</v>
      </c>
      <c r="S6" s="48" t="s">
        <v>18</v>
      </c>
      <c r="T6" s="48" t="s">
        <v>19</v>
      </c>
      <c r="U6" s="48" t="s">
        <v>20</v>
      </c>
      <c r="V6" s="48" t="s">
        <v>21</v>
      </c>
      <c r="W6" s="48" t="s">
        <v>22</v>
      </c>
      <c r="X6" s="48" t="s">
        <v>23</v>
      </c>
    </row>
    <row r="7" s="31" customFormat="true" ht="14.25" spans="1:24">
      <c r="A7" s="50"/>
      <c r="B7" s="7" t="s">
        <v>25</v>
      </c>
      <c r="C7" s="7"/>
      <c r="D7" s="7"/>
      <c r="E7" s="7"/>
      <c r="F7" s="56">
        <f>F8+F9+F10+F11+F12+F13+F25+F26+F27+F28+F29+F30+F31+F32+F33+F34+F35+F36+F48+F49+F50+F51+F52+F53+F54+F55+F56+F57</f>
        <v>134772.972</v>
      </c>
      <c r="G7" s="56">
        <f t="shared" ref="G7:Z7" si="0">G8+G9+G10+G11+G12+G13+G25+G26+G27+G28+G29+G30+G31+G32+G33+G34+G35+G36+G48+G49+G50+G51+G52+G53+G54+G55+G56+G57</f>
        <v>10355.0360811359</v>
      </c>
      <c r="H7" s="56">
        <f t="shared" si="0"/>
        <v>10130.3741947262</v>
      </c>
      <c r="I7" s="56">
        <f t="shared" si="0"/>
        <v>16228.5550608519</v>
      </c>
      <c r="J7" s="56">
        <f t="shared" si="0"/>
        <v>5897.21440770791</v>
      </c>
      <c r="K7" s="56">
        <f t="shared" si="0"/>
        <v>15830.1771399594</v>
      </c>
      <c r="L7" s="56">
        <f t="shared" si="0"/>
        <v>15023.9290689655</v>
      </c>
      <c r="M7" s="56">
        <f t="shared" si="0"/>
        <v>2743.1099188641</v>
      </c>
      <c r="N7" s="56">
        <f t="shared" si="0"/>
        <v>5212.76731845842</v>
      </c>
      <c r="O7" s="56">
        <f t="shared" si="0"/>
        <v>5911.00660851927</v>
      </c>
      <c r="P7" s="56">
        <f t="shared" si="0"/>
        <v>6167.85617444219</v>
      </c>
      <c r="Q7" s="56">
        <f t="shared" si="0"/>
        <v>1302.35188640974</v>
      </c>
      <c r="R7" s="56">
        <f t="shared" si="0"/>
        <v>2188.55505070994</v>
      </c>
      <c r="S7" s="56">
        <f t="shared" si="0"/>
        <v>16602.0599290061</v>
      </c>
      <c r="T7" s="56">
        <f t="shared" si="0"/>
        <v>3729.40501014199</v>
      </c>
      <c r="U7" s="56">
        <f t="shared" si="0"/>
        <v>3304.24687626775</v>
      </c>
      <c r="V7" s="56">
        <f t="shared" si="0"/>
        <v>4687.14222109534</v>
      </c>
      <c r="W7" s="56">
        <f t="shared" si="0"/>
        <v>6146.61004259635</v>
      </c>
      <c r="X7" s="56">
        <f t="shared" si="0"/>
        <v>3312.58501014199</v>
      </c>
    </row>
    <row r="8" s="31" customFormat="true" ht="14.25" spans="1:24">
      <c r="A8" s="42" t="s">
        <v>26</v>
      </c>
      <c r="B8" s="22" t="s">
        <v>27</v>
      </c>
      <c r="C8" s="7" t="s">
        <v>28</v>
      </c>
      <c r="D8" s="7"/>
      <c r="E8" s="7"/>
      <c r="F8" s="7">
        <v>300</v>
      </c>
      <c r="G8" s="7"/>
      <c r="H8" s="7">
        <v>150</v>
      </c>
      <c r="I8" s="7"/>
      <c r="J8" s="7"/>
      <c r="K8" s="7"/>
      <c r="L8" s="7"/>
      <c r="M8" s="7"/>
      <c r="N8" s="7">
        <v>150</v>
      </c>
      <c r="O8" s="7"/>
      <c r="P8" s="7"/>
      <c r="Q8" s="7"/>
      <c r="R8" s="7"/>
      <c r="S8" s="7"/>
      <c r="T8" s="7"/>
      <c r="U8" s="7"/>
      <c r="V8" s="7"/>
      <c r="W8" s="7"/>
      <c r="X8" s="7"/>
    </row>
    <row r="9" s="31" customFormat="true" ht="14.25" spans="1:24">
      <c r="A9" s="43"/>
      <c r="B9" s="22"/>
      <c r="C9" s="7" t="s">
        <v>29</v>
      </c>
      <c r="D9" s="7"/>
      <c r="E9" s="7"/>
      <c r="F9" s="7">
        <v>430</v>
      </c>
      <c r="G9" s="7">
        <v>35</v>
      </c>
      <c r="H9" s="7">
        <v>20</v>
      </c>
      <c r="I9" s="7">
        <v>20</v>
      </c>
      <c r="J9" s="7">
        <v>18</v>
      </c>
      <c r="K9" s="7">
        <v>35</v>
      </c>
      <c r="L9" s="7">
        <v>27</v>
      </c>
      <c r="M9" s="7">
        <v>10</v>
      </c>
      <c r="N9" s="7">
        <v>40</v>
      </c>
      <c r="O9" s="7">
        <v>32</v>
      </c>
      <c r="P9" s="7">
        <v>20</v>
      </c>
      <c r="Q9" s="7">
        <v>20</v>
      </c>
      <c r="R9" s="7">
        <v>18</v>
      </c>
      <c r="S9" s="7">
        <v>30</v>
      </c>
      <c r="T9" s="7">
        <v>10</v>
      </c>
      <c r="U9" s="7">
        <v>20</v>
      </c>
      <c r="V9" s="7">
        <v>25</v>
      </c>
      <c r="W9" s="7">
        <v>35</v>
      </c>
      <c r="X9" s="7">
        <v>15</v>
      </c>
    </row>
    <row r="10" s="31" customFormat="true" ht="14.25" spans="1:24">
      <c r="A10" s="43"/>
      <c r="B10" s="22"/>
      <c r="C10" s="7" t="s">
        <v>30</v>
      </c>
      <c r="D10" s="7"/>
      <c r="E10" s="7"/>
      <c r="F10" s="7">
        <v>370</v>
      </c>
      <c r="G10" s="7">
        <v>20</v>
      </c>
      <c r="H10" s="7">
        <v>20</v>
      </c>
      <c r="I10" s="7">
        <v>160</v>
      </c>
      <c r="J10" s="7"/>
      <c r="K10" s="7">
        <v>20</v>
      </c>
      <c r="L10" s="7"/>
      <c r="M10" s="7">
        <v>20</v>
      </c>
      <c r="N10" s="7">
        <v>20</v>
      </c>
      <c r="O10" s="7">
        <v>50</v>
      </c>
      <c r="P10" s="7">
        <v>20</v>
      </c>
      <c r="Q10" s="7">
        <v>20</v>
      </c>
      <c r="R10" s="7"/>
      <c r="S10" s="7"/>
      <c r="T10" s="7"/>
      <c r="U10" s="7">
        <v>20</v>
      </c>
      <c r="V10" s="7"/>
      <c r="W10" s="7"/>
      <c r="X10" s="7"/>
    </row>
    <row r="11" s="31" customFormat="true" ht="14.25" spans="1:24">
      <c r="A11" s="43"/>
      <c r="B11" s="22"/>
      <c r="C11" s="7" t="s">
        <v>31</v>
      </c>
      <c r="D11" s="7"/>
      <c r="E11" s="7"/>
      <c r="F11" s="7">
        <v>2223.9</v>
      </c>
      <c r="G11" s="7">
        <v>217</v>
      </c>
      <c r="H11" s="7">
        <v>105</v>
      </c>
      <c r="I11" s="7">
        <v>469</v>
      </c>
      <c r="J11" s="7">
        <v>63</v>
      </c>
      <c r="K11" s="7">
        <v>42</v>
      </c>
      <c r="L11" s="7">
        <v>336</v>
      </c>
      <c r="M11" s="7">
        <v>21</v>
      </c>
      <c r="N11" s="7">
        <v>126</v>
      </c>
      <c r="O11" s="7">
        <v>172.9</v>
      </c>
      <c r="P11" s="7">
        <v>63</v>
      </c>
      <c r="Q11" s="7">
        <v>42</v>
      </c>
      <c r="R11" s="7">
        <v>63</v>
      </c>
      <c r="S11" s="7">
        <v>42</v>
      </c>
      <c r="T11" s="7">
        <v>17.5</v>
      </c>
      <c r="U11" s="7">
        <v>17.5</v>
      </c>
      <c r="V11" s="7">
        <v>84</v>
      </c>
      <c r="W11" s="7">
        <v>301</v>
      </c>
      <c r="X11" s="7">
        <v>42</v>
      </c>
    </row>
    <row r="12" s="31" customFormat="true" ht="14.25" spans="1:24">
      <c r="A12" s="43"/>
      <c r="B12" s="22"/>
      <c r="C12" s="7" t="s">
        <v>32</v>
      </c>
      <c r="D12" s="7"/>
      <c r="E12" s="7"/>
      <c r="F12" s="7">
        <v>560</v>
      </c>
      <c r="G12" s="7"/>
      <c r="H12" s="7"/>
      <c r="I12" s="7">
        <v>70</v>
      </c>
      <c r="J12" s="7">
        <v>70</v>
      </c>
      <c r="K12" s="7">
        <v>70</v>
      </c>
      <c r="L12" s="7"/>
      <c r="M12" s="7">
        <v>70</v>
      </c>
      <c r="N12" s="7"/>
      <c r="O12" s="7"/>
      <c r="P12" s="7"/>
      <c r="Q12" s="7"/>
      <c r="R12" s="7"/>
      <c r="S12" s="7"/>
      <c r="T12" s="7"/>
      <c r="U12" s="7">
        <v>140</v>
      </c>
      <c r="V12" s="7"/>
      <c r="W12" s="7"/>
      <c r="X12" s="7">
        <v>140</v>
      </c>
    </row>
    <row r="13" s="31" customFormat="true" ht="14.25" spans="1:24">
      <c r="A13" s="43"/>
      <c r="B13" s="22"/>
      <c r="C13" s="22" t="s">
        <v>33</v>
      </c>
      <c r="D13" s="7" t="s">
        <v>34</v>
      </c>
      <c r="E13" s="7"/>
      <c r="F13" s="7">
        <f>SUM(F14:F17)</f>
        <v>1710</v>
      </c>
      <c r="G13" s="7">
        <f t="shared" ref="G13:Z13" si="1">SUM(G14:G17)</f>
        <v>35</v>
      </c>
      <c r="H13" s="7">
        <f t="shared" si="1"/>
        <v>35</v>
      </c>
      <c r="I13" s="7">
        <f t="shared" si="1"/>
        <v>150.5</v>
      </c>
      <c r="J13" s="7"/>
      <c r="K13" s="7">
        <f t="shared" si="1"/>
        <v>63</v>
      </c>
      <c r="L13" s="7">
        <f t="shared" si="1"/>
        <v>560</v>
      </c>
      <c r="M13" s="7">
        <f t="shared" si="1"/>
        <v>140</v>
      </c>
      <c r="N13" s="7"/>
      <c r="O13" s="7">
        <f t="shared" si="1"/>
        <v>75</v>
      </c>
      <c r="P13" s="7">
        <f t="shared" si="1"/>
        <v>35</v>
      </c>
      <c r="Q13" s="7"/>
      <c r="R13" s="7">
        <f t="shared" si="1"/>
        <v>49</v>
      </c>
      <c r="S13" s="7">
        <f t="shared" si="1"/>
        <v>40</v>
      </c>
      <c r="T13" s="7">
        <f t="shared" si="1"/>
        <v>35</v>
      </c>
      <c r="U13" s="7">
        <f t="shared" si="1"/>
        <v>140</v>
      </c>
      <c r="V13" s="7"/>
      <c r="W13" s="7">
        <f t="shared" si="1"/>
        <v>14</v>
      </c>
      <c r="X13" s="7">
        <f t="shared" si="1"/>
        <v>338.5</v>
      </c>
    </row>
    <row r="14" s="31" customFormat="true" ht="14.25" spans="1:24">
      <c r="A14" s="43"/>
      <c r="B14" s="22"/>
      <c r="C14" s="22"/>
      <c r="D14" s="7" t="s">
        <v>35</v>
      </c>
      <c r="E14" s="7"/>
      <c r="F14" s="7">
        <v>700</v>
      </c>
      <c r="G14" s="7"/>
      <c r="H14" s="7"/>
      <c r="I14" s="7"/>
      <c r="J14" s="7"/>
      <c r="K14" s="7">
        <v>52.5</v>
      </c>
      <c r="L14" s="7">
        <v>560</v>
      </c>
      <c r="M14" s="7"/>
      <c r="N14" s="7"/>
      <c r="O14" s="7"/>
      <c r="P14" s="7"/>
      <c r="Q14" s="7"/>
      <c r="R14" s="7">
        <v>49</v>
      </c>
      <c r="S14" s="7"/>
      <c r="T14" s="7"/>
      <c r="U14" s="7"/>
      <c r="V14" s="7"/>
      <c r="W14" s="7"/>
      <c r="X14" s="7">
        <v>38.5</v>
      </c>
    </row>
    <row r="15" s="31" customFormat="true" ht="14.25" spans="1:24">
      <c r="A15" s="43"/>
      <c r="B15" s="22"/>
      <c r="C15" s="22"/>
      <c r="D15" s="7" t="s">
        <v>36</v>
      </c>
      <c r="E15" s="7"/>
      <c r="F15" s="7">
        <v>100</v>
      </c>
      <c r="G15" s="7"/>
      <c r="H15" s="7"/>
      <c r="I15" s="7"/>
      <c r="J15" s="7"/>
      <c r="K15" s="7"/>
      <c r="L15" s="7"/>
      <c r="M15" s="7"/>
      <c r="N15" s="7"/>
      <c r="O15" s="7">
        <v>40</v>
      </c>
      <c r="P15" s="7"/>
      <c r="Q15" s="7"/>
      <c r="R15" s="7"/>
      <c r="S15" s="7">
        <v>40</v>
      </c>
      <c r="T15" s="7"/>
      <c r="U15" s="7"/>
      <c r="V15" s="7"/>
      <c r="W15" s="7"/>
      <c r="X15" s="7">
        <v>20</v>
      </c>
    </row>
    <row r="16" s="31" customFormat="true" ht="14.25" spans="1:24">
      <c r="A16" s="43"/>
      <c r="B16" s="22"/>
      <c r="C16" s="22"/>
      <c r="D16" s="7" t="s">
        <v>37</v>
      </c>
      <c r="E16" s="7"/>
      <c r="F16" s="7">
        <v>560</v>
      </c>
      <c r="G16" s="7"/>
      <c r="H16" s="7"/>
      <c r="I16" s="7"/>
      <c r="J16" s="7"/>
      <c r="K16" s="7"/>
      <c r="L16" s="7"/>
      <c r="M16" s="7">
        <v>140</v>
      </c>
      <c r="N16" s="7"/>
      <c r="O16" s="7"/>
      <c r="P16" s="7"/>
      <c r="Q16" s="7"/>
      <c r="R16" s="7"/>
      <c r="S16" s="7"/>
      <c r="T16" s="7"/>
      <c r="U16" s="7">
        <v>140</v>
      </c>
      <c r="V16" s="7"/>
      <c r="W16" s="7"/>
      <c r="X16" s="7">
        <v>280</v>
      </c>
    </row>
    <row r="17" s="31" customFormat="true" ht="14.25" spans="1:24">
      <c r="A17" s="43"/>
      <c r="B17" s="22"/>
      <c r="C17" s="22"/>
      <c r="D17" s="7" t="s">
        <v>38</v>
      </c>
      <c r="E17" s="7" t="s">
        <v>34</v>
      </c>
      <c r="F17" s="7">
        <v>350</v>
      </c>
      <c r="G17" s="7">
        <v>35</v>
      </c>
      <c r="H17" s="7">
        <v>35</v>
      </c>
      <c r="I17" s="7">
        <v>150.5</v>
      </c>
      <c r="J17" s="7"/>
      <c r="K17" s="7">
        <v>10.5</v>
      </c>
      <c r="L17" s="7"/>
      <c r="M17" s="7"/>
      <c r="N17" s="7"/>
      <c r="O17" s="7">
        <v>35</v>
      </c>
      <c r="P17" s="7">
        <v>35</v>
      </c>
      <c r="Q17" s="7"/>
      <c r="R17" s="7"/>
      <c r="S17" s="7"/>
      <c r="T17" s="7">
        <v>35</v>
      </c>
      <c r="U17" s="7"/>
      <c r="V17" s="7"/>
      <c r="W17" s="7">
        <v>14</v>
      </c>
      <c r="X17" s="7"/>
    </row>
    <row r="18" s="31" customFormat="true" ht="42.75" spans="1:24">
      <c r="A18" s="43"/>
      <c r="B18" s="22"/>
      <c r="C18" s="22"/>
      <c r="D18" s="7"/>
      <c r="E18" s="7" t="s">
        <v>39</v>
      </c>
      <c r="F18" s="7">
        <v>35</v>
      </c>
      <c r="G18" s="7">
        <v>35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="31" customFormat="true" ht="71.25" spans="1:24">
      <c r="A19" s="43"/>
      <c r="B19" s="22"/>
      <c r="C19" s="22"/>
      <c r="D19" s="7"/>
      <c r="E19" s="7" t="s">
        <v>40</v>
      </c>
      <c r="F19" s="7">
        <v>140</v>
      </c>
      <c r="G19" s="7"/>
      <c r="H19" s="7"/>
      <c r="I19" s="7">
        <v>140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="31" customFormat="true" ht="57" spans="1:24">
      <c r="A20" s="43"/>
      <c r="B20" s="22"/>
      <c r="C20" s="22"/>
      <c r="D20" s="7"/>
      <c r="E20" s="7" t="s">
        <v>41</v>
      </c>
      <c r="F20" s="7">
        <v>35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35</v>
      </c>
      <c r="U20" s="7"/>
      <c r="V20" s="7"/>
      <c r="W20" s="7"/>
      <c r="X20" s="7"/>
    </row>
    <row r="21" s="31" customFormat="true" ht="85.5" spans="1:24">
      <c r="A21" s="43"/>
      <c r="B21" s="22"/>
      <c r="C21" s="22"/>
      <c r="D21" s="7"/>
      <c r="E21" s="7" t="s">
        <v>42</v>
      </c>
      <c r="F21" s="7">
        <v>35</v>
      </c>
      <c r="G21" s="7"/>
      <c r="H21" s="7"/>
      <c r="I21" s="7"/>
      <c r="J21" s="7"/>
      <c r="K21" s="7"/>
      <c r="L21" s="7"/>
      <c r="M21" s="7"/>
      <c r="N21" s="7"/>
      <c r="O21" s="7">
        <v>35</v>
      </c>
      <c r="P21" s="7"/>
      <c r="Q21" s="7"/>
      <c r="R21" s="7"/>
      <c r="S21" s="7"/>
      <c r="T21" s="7"/>
      <c r="U21" s="7"/>
      <c r="V21" s="7"/>
      <c r="W21" s="7"/>
      <c r="X21" s="7"/>
    </row>
    <row r="22" s="31" customFormat="true" ht="42.75" spans="1:24">
      <c r="A22" s="43"/>
      <c r="B22" s="22"/>
      <c r="C22" s="22"/>
      <c r="D22" s="7"/>
      <c r="E22" s="7" t="s">
        <v>43</v>
      </c>
      <c r="F22" s="7">
        <v>84</v>
      </c>
      <c r="G22" s="7"/>
      <c r="H22" s="7">
        <v>35</v>
      </c>
      <c r="I22" s="7"/>
      <c r="J22" s="7"/>
      <c r="K22" s="7"/>
      <c r="L22" s="7"/>
      <c r="M22" s="7"/>
      <c r="N22" s="7"/>
      <c r="O22" s="7"/>
      <c r="P22" s="7">
        <v>35</v>
      </c>
      <c r="Q22" s="7"/>
      <c r="R22" s="7"/>
      <c r="S22" s="7"/>
      <c r="T22" s="7"/>
      <c r="U22" s="7"/>
      <c r="V22" s="7"/>
      <c r="W22" s="7">
        <v>14</v>
      </c>
      <c r="X22" s="7"/>
    </row>
    <row r="23" s="31" customFormat="true" ht="57" spans="1:24">
      <c r="A23" s="43"/>
      <c r="B23" s="22"/>
      <c r="C23" s="22"/>
      <c r="D23" s="7"/>
      <c r="E23" s="7" t="s">
        <v>44</v>
      </c>
      <c r="F23" s="7">
        <v>10.5</v>
      </c>
      <c r="G23" s="7"/>
      <c r="H23" s="7"/>
      <c r="I23" s="7"/>
      <c r="J23" s="7"/>
      <c r="K23" s="7">
        <v>10.5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="31" customFormat="true" ht="71.25" spans="1:24">
      <c r="A24" s="43"/>
      <c r="B24" s="22"/>
      <c r="C24" s="22"/>
      <c r="D24" s="7"/>
      <c r="E24" s="7" t="s">
        <v>45</v>
      </c>
      <c r="F24" s="7">
        <v>10.5</v>
      </c>
      <c r="G24" s="7"/>
      <c r="H24" s="7"/>
      <c r="I24" s="7">
        <v>10.5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="31" customFormat="true" ht="14.25" spans="1:24">
      <c r="A25" s="44"/>
      <c r="B25" s="22"/>
      <c r="C25" s="7" t="s">
        <v>46</v>
      </c>
      <c r="D25" s="7"/>
      <c r="E25" s="7"/>
      <c r="F25" s="7">
        <v>2200</v>
      </c>
      <c r="G25" s="7">
        <v>233.74</v>
      </c>
      <c r="H25" s="7">
        <v>113.95</v>
      </c>
      <c r="I25" s="7">
        <v>215.11</v>
      </c>
      <c r="J25" s="7">
        <v>148.19</v>
      </c>
      <c r="K25" s="7">
        <v>282.65</v>
      </c>
      <c r="L25" s="7">
        <v>112.47</v>
      </c>
      <c r="M25" s="7">
        <v>26.23</v>
      </c>
      <c r="N25" s="7">
        <v>147.34</v>
      </c>
      <c r="O25" s="7">
        <v>159.41</v>
      </c>
      <c r="P25" s="7">
        <v>79.07</v>
      </c>
      <c r="Q25" s="7">
        <v>99.46</v>
      </c>
      <c r="R25" s="7">
        <v>79.28</v>
      </c>
      <c r="S25" s="7">
        <v>162.34</v>
      </c>
      <c r="T25" s="7">
        <v>48.99</v>
      </c>
      <c r="U25" s="7">
        <v>45.87</v>
      </c>
      <c r="V25" s="7">
        <v>54.55</v>
      </c>
      <c r="W25" s="7">
        <v>152.08</v>
      </c>
      <c r="X25" s="7">
        <v>39.27</v>
      </c>
    </row>
    <row r="26" s="31" customFormat="true" ht="42.75" spans="1:24">
      <c r="A26" s="50" t="s">
        <v>47</v>
      </c>
      <c r="B26" s="51" t="s">
        <v>48</v>
      </c>
      <c r="C26" s="7" t="s">
        <v>49</v>
      </c>
      <c r="D26" s="7"/>
      <c r="E26" s="7"/>
      <c r="F26" s="7">
        <v>400</v>
      </c>
      <c r="G26" s="7">
        <v>35</v>
      </c>
      <c r="H26" s="7">
        <v>16</v>
      </c>
      <c r="I26" s="7">
        <v>35</v>
      </c>
      <c r="J26" s="7">
        <f>16-3.2</f>
        <v>12.8</v>
      </c>
      <c r="K26" s="7">
        <v>47</v>
      </c>
      <c r="L26" s="7">
        <v>23</v>
      </c>
      <c r="M26" s="7">
        <v>4</v>
      </c>
      <c r="N26" s="7">
        <v>15</v>
      </c>
      <c r="O26" s="7">
        <v>27</v>
      </c>
      <c r="P26" s="7">
        <v>16</v>
      </c>
      <c r="Q26" s="7">
        <v>33</v>
      </c>
      <c r="R26" s="7">
        <v>14</v>
      </c>
      <c r="S26" s="7">
        <f>20-4</f>
        <v>16</v>
      </c>
      <c r="T26" s="7">
        <v>10</v>
      </c>
      <c r="U26" s="7">
        <f>10+4</f>
        <v>14</v>
      </c>
      <c r="V26" s="7">
        <f>25+3.2</f>
        <v>28.2</v>
      </c>
      <c r="W26" s="7">
        <v>45</v>
      </c>
      <c r="X26" s="7">
        <v>9</v>
      </c>
    </row>
    <row r="27" s="31" customFormat="true" ht="14.25" spans="1:24">
      <c r="A27" s="42" t="s">
        <v>50</v>
      </c>
      <c r="B27" s="22" t="s">
        <v>51</v>
      </c>
      <c r="C27" s="7" t="s">
        <v>52</v>
      </c>
      <c r="D27" s="7"/>
      <c r="E27" s="7"/>
      <c r="F27" s="7">
        <v>17338</v>
      </c>
      <c r="G27" s="7">
        <v>3427</v>
      </c>
      <c r="H27" s="7">
        <v>575</v>
      </c>
      <c r="I27" s="7">
        <v>3116</v>
      </c>
      <c r="J27" s="7">
        <v>671</v>
      </c>
      <c r="K27" s="7">
        <v>938</v>
      </c>
      <c r="L27" s="7">
        <v>1752</v>
      </c>
      <c r="M27" s="7"/>
      <c r="N27" s="7">
        <v>2160</v>
      </c>
      <c r="O27" s="7">
        <v>1415</v>
      </c>
      <c r="P27" s="7">
        <v>149</v>
      </c>
      <c r="Q27" s="7">
        <v>525</v>
      </c>
      <c r="R27" s="7">
        <v>568</v>
      </c>
      <c r="S27" s="7"/>
      <c r="T27" s="7"/>
      <c r="U27" s="7"/>
      <c r="V27" s="7"/>
      <c r="W27" s="7">
        <v>2042</v>
      </c>
      <c r="X27" s="7"/>
    </row>
    <row r="28" s="31" customFormat="true" ht="14.25" spans="1:24">
      <c r="A28" s="43"/>
      <c r="B28" s="22"/>
      <c r="C28" s="7" t="s">
        <v>53</v>
      </c>
      <c r="D28" s="7"/>
      <c r="E28" s="7"/>
      <c r="F28" s="7">
        <v>13362</v>
      </c>
      <c r="G28" s="7">
        <v>527.720081135903</v>
      </c>
      <c r="H28" s="7">
        <v>244.728194726166</v>
      </c>
      <c r="I28" s="7">
        <v>985.290060851927</v>
      </c>
      <c r="J28" s="7">
        <v>156.243407707911</v>
      </c>
      <c r="K28" s="7">
        <v>458.367139959432</v>
      </c>
      <c r="L28" s="7">
        <v>1666.86206896552</v>
      </c>
      <c r="M28" s="7">
        <v>258.279918864097</v>
      </c>
      <c r="N28" s="7">
        <v>911.951318458418</v>
      </c>
      <c r="O28" s="7">
        <v>813.90060851927</v>
      </c>
      <c r="P28" s="7">
        <v>702.298174442191</v>
      </c>
      <c r="Q28" s="7">
        <v>282.991886409736</v>
      </c>
      <c r="R28" s="7">
        <v>428.075050709939</v>
      </c>
      <c r="S28" s="7">
        <v>3173.49492900608</v>
      </c>
      <c r="T28" s="7">
        <v>557.215010141988</v>
      </c>
      <c r="U28" s="7">
        <v>118.776876267748</v>
      </c>
      <c r="V28" s="7">
        <v>593.087221095335</v>
      </c>
      <c r="W28" s="7">
        <v>925.503042596349</v>
      </c>
      <c r="X28" s="7">
        <v>557.215010141988</v>
      </c>
    </row>
    <row r="29" s="31" customFormat="true" ht="14.25" spans="1:24">
      <c r="A29" s="43"/>
      <c r="B29" s="22"/>
      <c r="C29" s="7" t="s">
        <v>54</v>
      </c>
      <c r="D29" s="7"/>
      <c r="E29" s="7"/>
      <c r="F29" s="7">
        <v>4100</v>
      </c>
      <c r="G29" s="7"/>
      <c r="H29" s="7"/>
      <c r="I29" s="7">
        <v>600</v>
      </c>
      <c r="J29" s="7"/>
      <c r="K29" s="7"/>
      <c r="L29" s="7"/>
      <c r="M29" s="7">
        <v>800</v>
      </c>
      <c r="N29" s="7"/>
      <c r="O29" s="7"/>
      <c r="P29" s="7"/>
      <c r="Q29" s="7"/>
      <c r="R29" s="7"/>
      <c r="S29" s="7">
        <v>600</v>
      </c>
      <c r="T29" s="7">
        <v>800</v>
      </c>
      <c r="U29" s="7">
        <v>800</v>
      </c>
      <c r="V29" s="7"/>
      <c r="W29" s="7"/>
      <c r="X29" s="7">
        <v>500</v>
      </c>
    </row>
    <row r="30" s="31" customFormat="true" ht="14.25" spans="1:24">
      <c r="A30" s="44"/>
      <c r="B30" s="22"/>
      <c r="C30" s="7" t="s">
        <v>55</v>
      </c>
      <c r="D30" s="7"/>
      <c r="E30" s="7"/>
      <c r="F30" s="7">
        <v>1200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600</v>
      </c>
      <c r="U30" s="7"/>
      <c r="V30" s="7"/>
      <c r="W30" s="7"/>
      <c r="X30" s="7">
        <v>600</v>
      </c>
    </row>
    <row r="31" s="31" customFormat="true" ht="14.25" spans="1:24">
      <c r="A31" s="42" t="s">
        <v>56</v>
      </c>
      <c r="B31" s="22" t="s">
        <v>57</v>
      </c>
      <c r="C31" s="7" t="s">
        <v>58</v>
      </c>
      <c r="D31" s="7"/>
      <c r="E31" s="7"/>
      <c r="F31" s="7">
        <v>900</v>
      </c>
      <c r="G31" s="7">
        <v>64.8</v>
      </c>
      <c r="H31" s="7">
        <v>37.8</v>
      </c>
      <c r="I31" s="7">
        <v>30.6</v>
      </c>
      <c r="J31" s="7">
        <v>66.6</v>
      </c>
      <c r="K31" s="7">
        <v>59.4</v>
      </c>
      <c r="L31" s="7">
        <v>46.8</v>
      </c>
      <c r="M31" s="7">
        <v>8.1</v>
      </c>
      <c r="N31" s="7">
        <v>73.8</v>
      </c>
      <c r="O31" s="7">
        <v>81</v>
      </c>
      <c r="P31" s="7">
        <v>13.5</v>
      </c>
      <c r="Q31" s="7">
        <v>140.4</v>
      </c>
      <c r="R31" s="7">
        <v>43.2</v>
      </c>
      <c r="S31" s="7">
        <v>35.1</v>
      </c>
      <c r="T31" s="7">
        <v>20.7</v>
      </c>
      <c r="U31" s="7">
        <v>19.8</v>
      </c>
      <c r="V31" s="7">
        <v>46.8</v>
      </c>
      <c r="W31" s="7">
        <v>91.8</v>
      </c>
      <c r="X31" s="7">
        <v>19.8</v>
      </c>
    </row>
    <row r="32" s="31" customFormat="true" ht="14.25" spans="1:24">
      <c r="A32" s="43"/>
      <c r="B32" s="22"/>
      <c r="C32" s="7" t="s">
        <v>59</v>
      </c>
      <c r="D32" s="7"/>
      <c r="E32" s="7"/>
      <c r="F32" s="7">
        <v>450</v>
      </c>
      <c r="G32" s="7">
        <v>32.4</v>
      </c>
      <c r="H32" s="7">
        <v>27</v>
      </c>
      <c r="I32" s="7">
        <v>7.2</v>
      </c>
      <c r="J32" s="7">
        <v>38.7</v>
      </c>
      <c r="K32" s="7">
        <v>9.9</v>
      </c>
      <c r="L32" s="7">
        <v>16.2</v>
      </c>
      <c r="M32" s="7">
        <v>9</v>
      </c>
      <c r="N32" s="7">
        <v>78.3</v>
      </c>
      <c r="O32" s="7">
        <v>43.2</v>
      </c>
      <c r="P32" s="7">
        <v>27</v>
      </c>
      <c r="Q32" s="7">
        <v>18.9</v>
      </c>
      <c r="R32" s="7">
        <v>9</v>
      </c>
      <c r="S32" s="7">
        <v>27</v>
      </c>
      <c r="T32" s="7">
        <v>9</v>
      </c>
      <c r="U32" s="7">
        <v>1.8</v>
      </c>
      <c r="V32" s="7">
        <v>27</v>
      </c>
      <c r="W32" s="7">
        <v>63.9</v>
      </c>
      <c r="X32" s="7">
        <v>4.5</v>
      </c>
    </row>
    <row r="33" s="31" customFormat="true" ht="14.25" spans="1:24">
      <c r="A33" s="43"/>
      <c r="B33" s="22"/>
      <c r="C33" s="7" t="s">
        <v>60</v>
      </c>
      <c r="D33" s="7"/>
      <c r="E33" s="7"/>
      <c r="F33" s="7">
        <v>450</v>
      </c>
      <c r="G33" s="7">
        <v>185.4</v>
      </c>
      <c r="H33" s="7">
        <v>6.3</v>
      </c>
      <c r="I33" s="7">
        <v>58.5</v>
      </c>
      <c r="J33" s="7">
        <v>27</v>
      </c>
      <c r="K33" s="7">
        <v>34.2</v>
      </c>
      <c r="L33" s="7">
        <v>11.7</v>
      </c>
      <c r="M33" s="7">
        <v>0</v>
      </c>
      <c r="N33" s="7">
        <v>22.5</v>
      </c>
      <c r="O33" s="7">
        <v>34.2</v>
      </c>
      <c r="P33" s="7">
        <v>0</v>
      </c>
      <c r="Q33" s="7">
        <v>22.5</v>
      </c>
      <c r="R33" s="7">
        <v>0</v>
      </c>
      <c r="S33" s="7">
        <v>17.1</v>
      </c>
      <c r="T33" s="7">
        <v>0</v>
      </c>
      <c r="U33" s="7">
        <v>0</v>
      </c>
      <c r="V33" s="7">
        <v>15.3</v>
      </c>
      <c r="W33" s="7">
        <v>0</v>
      </c>
      <c r="X33" s="7">
        <v>15.3</v>
      </c>
    </row>
    <row r="34" s="31" customFormat="true" ht="14.25" spans="1:24">
      <c r="A34" s="43"/>
      <c r="B34" s="22"/>
      <c r="C34" s="7" t="s">
        <v>61</v>
      </c>
      <c r="D34" s="7"/>
      <c r="E34" s="7"/>
      <c r="F34" s="7">
        <v>450</v>
      </c>
      <c r="G34" s="7">
        <v>54</v>
      </c>
      <c r="H34" s="7">
        <v>82.8</v>
      </c>
      <c r="I34" s="7">
        <v>9</v>
      </c>
      <c r="J34" s="7">
        <v>22.5</v>
      </c>
      <c r="K34" s="7">
        <v>31.5</v>
      </c>
      <c r="L34" s="7">
        <v>22.5</v>
      </c>
      <c r="M34" s="7">
        <v>18</v>
      </c>
      <c r="N34" s="7">
        <v>22.5</v>
      </c>
      <c r="O34" s="7">
        <v>18</v>
      </c>
      <c r="P34" s="7">
        <v>11.7</v>
      </c>
      <c r="Q34" s="7">
        <v>22.5</v>
      </c>
      <c r="R34" s="7">
        <v>18</v>
      </c>
      <c r="S34" s="7">
        <v>9</v>
      </c>
      <c r="T34" s="7">
        <v>22.5</v>
      </c>
      <c r="U34" s="7">
        <v>22.5</v>
      </c>
      <c r="V34" s="7">
        <v>22.5</v>
      </c>
      <c r="W34" s="7">
        <v>22.5</v>
      </c>
      <c r="X34" s="7">
        <v>18</v>
      </c>
    </row>
    <row r="35" s="31" customFormat="true" ht="14.25" spans="1:24">
      <c r="A35" s="44"/>
      <c r="B35" s="22"/>
      <c r="C35" s="7" t="s">
        <v>62</v>
      </c>
      <c r="D35" s="7"/>
      <c r="E35" s="7"/>
      <c r="F35" s="7">
        <v>1800</v>
      </c>
      <c r="G35" s="7">
        <v>128.7</v>
      </c>
      <c r="H35" s="7">
        <v>189</v>
      </c>
      <c r="I35" s="7">
        <v>30.6</v>
      </c>
      <c r="J35" s="7">
        <v>78.3</v>
      </c>
      <c r="K35" s="7">
        <v>90</v>
      </c>
      <c r="L35" s="7">
        <v>45.9</v>
      </c>
      <c r="M35" s="7">
        <v>31.5</v>
      </c>
      <c r="N35" s="7">
        <v>136.8</v>
      </c>
      <c r="O35" s="7">
        <v>127.8</v>
      </c>
      <c r="P35" s="7">
        <v>91.8</v>
      </c>
      <c r="Q35" s="7">
        <v>75.6</v>
      </c>
      <c r="R35" s="7">
        <v>45</v>
      </c>
      <c r="S35" s="7">
        <v>54</v>
      </c>
      <c r="T35" s="7">
        <v>58.5</v>
      </c>
      <c r="U35" s="7">
        <v>180</v>
      </c>
      <c r="V35" s="7">
        <v>81</v>
      </c>
      <c r="W35" s="7">
        <v>265.5</v>
      </c>
      <c r="X35" s="7">
        <v>90</v>
      </c>
    </row>
    <row r="36" s="31" customFormat="true" ht="14.25" spans="1:24">
      <c r="A36" s="42" t="s">
        <v>63</v>
      </c>
      <c r="B36" s="52" t="s">
        <v>64</v>
      </c>
      <c r="C36" s="52" t="s">
        <v>65</v>
      </c>
      <c r="D36" s="17" t="s">
        <v>34</v>
      </c>
      <c r="E36" s="17"/>
      <c r="F36" s="7">
        <f>SUM(F37:F47)</f>
        <v>64462.972</v>
      </c>
      <c r="G36" s="7">
        <f t="shared" ref="G36:W36" si="2">SUM(G37:G47)</f>
        <v>2226.126</v>
      </c>
      <c r="H36" s="7">
        <f t="shared" si="2"/>
        <v>6432.096</v>
      </c>
      <c r="I36" s="7">
        <f t="shared" si="2"/>
        <v>9123.255</v>
      </c>
      <c r="J36" s="7">
        <f t="shared" si="2"/>
        <v>2285.081</v>
      </c>
      <c r="K36" s="7">
        <f t="shared" si="2"/>
        <v>11295.66</v>
      </c>
      <c r="L36" s="7">
        <f t="shared" si="2"/>
        <v>9264.197</v>
      </c>
      <c r="M36" s="7"/>
      <c r="N36" s="7">
        <f t="shared" si="2"/>
        <v>1291.076</v>
      </c>
      <c r="O36" s="7">
        <f t="shared" si="2"/>
        <v>1614.596</v>
      </c>
      <c r="P36" s="7">
        <f t="shared" si="2"/>
        <v>3909.788</v>
      </c>
      <c r="Q36" s="7"/>
      <c r="R36" s="7"/>
      <c r="S36" s="7">
        <f t="shared" si="2"/>
        <v>12081.025</v>
      </c>
      <c r="T36" s="7"/>
      <c r="U36" s="7"/>
      <c r="V36" s="7">
        <f t="shared" si="2"/>
        <v>3438.455</v>
      </c>
      <c r="W36" s="7">
        <f t="shared" si="2"/>
        <v>1501.627</v>
      </c>
      <c r="X36" s="7"/>
    </row>
    <row r="37" s="31" customFormat="true" ht="14.25" spans="1:24">
      <c r="A37" s="43"/>
      <c r="B37" s="53"/>
      <c r="C37" s="53"/>
      <c r="D37" s="22" t="s">
        <v>66</v>
      </c>
      <c r="E37" s="22"/>
      <c r="F37" s="7">
        <v>31991.022</v>
      </c>
      <c r="G37" s="7">
        <v>1677.33</v>
      </c>
      <c r="H37" s="7">
        <v>1575</v>
      </c>
      <c r="I37" s="7">
        <v>7005.33</v>
      </c>
      <c r="J37" s="7">
        <v>1483.11</v>
      </c>
      <c r="K37" s="7">
        <v>1721.34</v>
      </c>
      <c r="L37" s="7">
        <v>1961.667</v>
      </c>
      <c r="M37" s="7">
        <v>0</v>
      </c>
      <c r="N37" s="7">
        <v>1127.925</v>
      </c>
      <c r="O37" s="7">
        <v>1232.226</v>
      </c>
      <c r="P37" s="7">
        <v>1951.56</v>
      </c>
      <c r="Q37" s="7">
        <v>0</v>
      </c>
      <c r="R37" s="7">
        <v>0</v>
      </c>
      <c r="S37" s="7">
        <v>10257.075</v>
      </c>
      <c r="T37" s="7">
        <v>0</v>
      </c>
      <c r="U37" s="7">
        <v>0</v>
      </c>
      <c r="V37" s="7">
        <v>1113.165</v>
      </c>
      <c r="W37" s="7">
        <v>885.294</v>
      </c>
      <c r="X37" s="7">
        <v>0</v>
      </c>
    </row>
    <row r="38" s="31" customFormat="true" ht="14.25" spans="1:24">
      <c r="A38" s="43"/>
      <c r="B38" s="53"/>
      <c r="C38" s="53"/>
      <c r="D38" s="54" t="s">
        <v>67</v>
      </c>
      <c r="E38" s="57"/>
      <c r="F38" s="7">
        <f>SUM(G38:X38)</f>
        <v>3000</v>
      </c>
      <c r="G38" s="7"/>
      <c r="H38" s="7">
        <v>500</v>
      </c>
      <c r="I38" s="7">
        <v>1000</v>
      </c>
      <c r="J38" s="7">
        <v>500</v>
      </c>
      <c r="K38" s="7"/>
      <c r="L38" s="7"/>
      <c r="M38" s="7"/>
      <c r="N38" s="7"/>
      <c r="O38" s="7"/>
      <c r="P38" s="7"/>
      <c r="Q38" s="7"/>
      <c r="R38" s="7"/>
      <c r="S38" s="7">
        <v>1000</v>
      </c>
      <c r="T38" s="7"/>
      <c r="U38" s="7"/>
      <c r="V38" s="7"/>
      <c r="W38" s="7"/>
      <c r="X38" s="7"/>
    </row>
    <row r="39" s="31" customFormat="true" ht="14.25" spans="1:24">
      <c r="A39" s="43"/>
      <c r="B39" s="53"/>
      <c r="C39" s="53"/>
      <c r="D39" s="22" t="s">
        <v>68</v>
      </c>
      <c r="E39" s="22"/>
      <c r="F39" s="7">
        <v>2310</v>
      </c>
      <c r="G39" s="7"/>
      <c r="H39" s="7"/>
      <c r="I39" s="7"/>
      <c r="J39" s="7"/>
      <c r="K39" s="7">
        <v>1400</v>
      </c>
      <c r="L39" s="7"/>
      <c r="M39" s="7"/>
      <c r="N39" s="7"/>
      <c r="O39" s="7"/>
      <c r="P39" s="7">
        <v>105</v>
      </c>
      <c r="Q39" s="7"/>
      <c r="R39" s="7"/>
      <c r="S39" s="7"/>
      <c r="T39" s="7"/>
      <c r="U39" s="7"/>
      <c r="V39" s="7">
        <v>700</v>
      </c>
      <c r="W39" s="7">
        <v>105</v>
      </c>
      <c r="X39" s="7"/>
    </row>
    <row r="40" s="31" customFormat="true" ht="14.25" spans="1:24">
      <c r="A40" s="43"/>
      <c r="B40" s="53"/>
      <c r="C40" s="53"/>
      <c r="D40" s="22" t="s">
        <v>69</v>
      </c>
      <c r="E40" s="22"/>
      <c r="F40" s="7">
        <v>1526</v>
      </c>
      <c r="G40" s="7"/>
      <c r="H40" s="7"/>
      <c r="I40" s="7"/>
      <c r="J40" s="7"/>
      <c r="K40" s="7"/>
      <c r="L40" s="7"/>
      <c r="M40" s="7"/>
      <c r="N40" s="7"/>
      <c r="O40" s="7"/>
      <c r="P40" s="7">
        <v>1260</v>
      </c>
      <c r="Q40" s="7"/>
      <c r="R40" s="7"/>
      <c r="S40" s="7"/>
      <c r="T40" s="7"/>
      <c r="U40" s="7"/>
      <c r="V40" s="7"/>
      <c r="W40" s="7">
        <v>266</v>
      </c>
      <c r="X40" s="7"/>
    </row>
    <row r="41" s="31" customFormat="true" ht="14.25" spans="1:24">
      <c r="A41" s="43"/>
      <c r="B41" s="53"/>
      <c r="C41" s="53"/>
      <c r="D41" s="22" t="s">
        <v>70</v>
      </c>
      <c r="E41" s="22"/>
      <c r="F41" s="7">
        <v>19565.112</v>
      </c>
      <c r="G41" s="7"/>
      <c r="H41" s="7">
        <v>4004</v>
      </c>
      <c r="I41" s="7"/>
      <c r="J41" s="7"/>
      <c r="K41" s="7">
        <v>6741</v>
      </c>
      <c r="L41" s="7">
        <v>6860</v>
      </c>
      <c r="M41" s="7"/>
      <c r="N41" s="7"/>
      <c r="O41" s="7">
        <v>280</v>
      </c>
      <c r="P41" s="7">
        <v>280.112</v>
      </c>
      <c r="Q41" s="7"/>
      <c r="R41" s="7"/>
      <c r="S41" s="7"/>
      <c r="T41" s="7"/>
      <c r="U41" s="7"/>
      <c r="V41" s="7">
        <v>1400</v>
      </c>
      <c r="W41" s="7"/>
      <c r="X41" s="7"/>
    </row>
    <row r="42" s="31" customFormat="true" ht="99.75" spans="1:24">
      <c r="A42" s="43"/>
      <c r="B42" s="53"/>
      <c r="C42" s="53"/>
      <c r="D42" s="22" t="s">
        <v>71</v>
      </c>
      <c r="E42" s="51" t="s">
        <v>72</v>
      </c>
      <c r="F42" s="7">
        <v>1050</v>
      </c>
      <c r="G42" s="7"/>
      <c r="H42" s="7"/>
      <c r="I42" s="7"/>
      <c r="J42" s="7"/>
      <c r="K42" s="7">
        <v>1050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="31" customFormat="true" ht="57" spans="1:24">
      <c r="A43" s="43"/>
      <c r="B43" s="53"/>
      <c r="C43" s="53"/>
      <c r="D43" s="22" t="s">
        <v>73</v>
      </c>
      <c r="E43" s="51" t="s">
        <v>74</v>
      </c>
      <c r="F43" s="7">
        <v>1919.75</v>
      </c>
      <c r="G43" s="7">
        <v>189</v>
      </c>
      <c r="H43" s="7">
        <v>189</v>
      </c>
      <c r="I43" s="7">
        <v>350</v>
      </c>
      <c r="J43" s="7">
        <v>154</v>
      </c>
      <c r="K43" s="7">
        <v>168</v>
      </c>
      <c r="L43" s="7">
        <v>164.5</v>
      </c>
      <c r="M43" s="7">
        <v>0</v>
      </c>
      <c r="N43" s="7">
        <v>77</v>
      </c>
      <c r="O43" s="7">
        <v>71.75</v>
      </c>
      <c r="P43" s="7">
        <v>147</v>
      </c>
      <c r="Q43" s="7">
        <v>0</v>
      </c>
      <c r="R43" s="7">
        <v>0</v>
      </c>
      <c r="S43" s="7">
        <v>231</v>
      </c>
      <c r="T43" s="7">
        <v>0</v>
      </c>
      <c r="U43" s="7">
        <v>0</v>
      </c>
      <c r="V43" s="7">
        <v>96.25</v>
      </c>
      <c r="W43" s="7">
        <v>82.25</v>
      </c>
      <c r="X43" s="7"/>
    </row>
    <row r="44" s="31" customFormat="true" ht="57" spans="1:24">
      <c r="A44" s="43"/>
      <c r="B44" s="53"/>
      <c r="C44" s="53"/>
      <c r="D44" s="22"/>
      <c r="E44" s="51" t="s">
        <v>75</v>
      </c>
      <c r="F44" s="7">
        <v>140</v>
      </c>
      <c r="G44" s="7">
        <v>12.25</v>
      </c>
      <c r="H44" s="7">
        <v>12.25</v>
      </c>
      <c r="I44" s="7">
        <v>11.55</v>
      </c>
      <c r="J44" s="7">
        <v>11.55</v>
      </c>
      <c r="K44" s="7">
        <v>11.55</v>
      </c>
      <c r="L44" s="7">
        <v>11.55</v>
      </c>
      <c r="M44" s="7"/>
      <c r="N44" s="7">
        <v>11.55</v>
      </c>
      <c r="O44" s="7">
        <v>11.55</v>
      </c>
      <c r="P44" s="7">
        <v>11.55</v>
      </c>
      <c r="Q44" s="7"/>
      <c r="R44" s="7"/>
      <c r="S44" s="7">
        <v>11.55</v>
      </c>
      <c r="T44" s="7"/>
      <c r="U44" s="7"/>
      <c r="V44" s="7">
        <v>11.55</v>
      </c>
      <c r="W44" s="7">
        <v>11.55</v>
      </c>
      <c r="X44" s="7"/>
    </row>
    <row r="45" s="31" customFormat="true" ht="42.75" spans="1:24">
      <c r="A45" s="43"/>
      <c r="B45" s="53"/>
      <c r="C45" s="53"/>
      <c r="D45" s="51"/>
      <c r="E45" s="51" t="s">
        <v>76</v>
      </c>
      <c r="F45" s="7">
        <v>761.6</v>
      </c>
      <c r="G45" s="7">
        <v>56</v>
      </c>
      <c r="H45" s="7">
        <v>56</v>
      </c>
      <c r="I45" s="7">
        <v>168</v>
      </c>
      <c r="J45" s="7">
        <v>56</v>
      </c>
      <c r="K45" s="7">
        <v>56</v>
      </c>
      <c r="L45" s="7">
        <v>84</v>
      </c>
      <c r="M45" s="7"/>
      <c r="N45" s="7">
        <v>28</v>
      </c>
      <c r="O45" s="7">
        <v>16.8</v>
      </c>
      <c r="P45" s="7">
        <v>56</v>
      </c>
      <c r="Q45" s="7"/>
      <c r="R45" s="7"/>
      <c r="S45" s="7">
        <v>140</v>
      </c>
      <c r="T45" s="7"/>
      <c r="U45" s="7"/>
      <c r="V45" s="7">
        <v>28</v>
      </c>
      <c r="W45" s="7">
        <v>16.8</v>
      </c>
      <c r="X45" s="7"/>
    </row>
    <row r="46" s="31" customFormat="true" ht="14.25" spans="1:24">
      <c r="A46" s="43"/>
      <c r="B46" s="53"/>
      <c r="C46" s="53"/>
      <c r="D46" s="22" t="s">
        <v>77</v>
      </c>
      <c r="E46" s="22"/>
      <c r="F46" s="7">
        <v>2067.968</v>
      </c>
      <c r="G46" s="7">
        <v>290.486</v>
      </c>
      <c r="H46" s="7">
        <v>90.986</v>
      </c>
      <c r="I46" s="7">
        <v>551.915</v>
      </c>
      <c r="J46" s="7">
        <v>76.811</v>
      </c>
      <c r="K46" s="7">
        <v>143.85</v>
      </c>
      <c r="L46" s="7">
        <v>179.34</v>
      </c>
      <c r="M46" s="7"/>
      <c r="N46" s="7">
        <v>44.401</v>
      </c>
      <c r="O46" s="7">
        <v>0</v>
      </c>
      <c r="P46" s="7">
        <v>94.136</v>
      </c>
      <c r="Q46" s="7"/>
      <c r="R46" s="7"/>
      <c r="S46" s="7">
        <v>378.84</v>
      </c>
      <c r="T46" s="7"/>
      <c r="U46" s="7"/>
      <c r="V46" s="7">
        <v>84.63</v>
      </c>
      <c r="W46" s="7">
        <v>132.573</v>
      </c>
      <c r="X46" s="7"/>
    </row>
    <row r="47" s="31" customFormat="true" ht="14.25" spans="1:24">
      <c r="A47" s="43"/>
      <c r="B47" s="55"/>
      <c r="C47" s="55"/>
      <c r="D47" s="54" t="s">
        <v>78</v>
      </c>
      <c r="E47" s="57"/>
      <c r="F47" s="7">
        <v>131.52</v>
      </c>
      <c r="G47" s="7">
        <v>1.06</v>
      </c>
      <c r="H47" s="7">
        <v>4.86</v>
      </c>
      <c r="I47" s="7">
        <v>36.46</v>
      </c>
      <c r="J47" s="7">
        <v>3.61</v>
      </c>
      <c r="K47" s="7">
        <v>3.92</v>
      </c>
      <c r="L47" s="7">
        <v>3.14</v>
      </c>
      <c r="M47" s="7"/>
      <c r="N47" s="7">
        <v>2.2</v>
      </c>
      <c r="O47" s="7">
        <v>2.27</v>
      </c>
      <c r="P47" s="7">
        <v>4.43</v>
      </c>
      <c r="Q47" s="7"/>
      <c r="R47" s="7"/>
      <c r="S47" s="7">
        <v>62.56</v>
      </c>
      <c r="T47" s="7"/>
      <c r="U47" s="7"/>
      <c r="V47" s="7">
        <v>4.86</v>
      </c>
      <c r="W47" s="7">
        <v>2.16</v>
      </c>
      <c r="X47" s="7"/>
    </row>
    <row r="48" s="31" customFormat="true" ht="14.25" spans="1:24">
      <c r="A48" s="42" t="s">
        <v>79</v>
      </c>
      <c r="B48" s="22" t="s">
        <v>80</v>
      </c>
      <c r="C48" s="7" t="s">
        <v>81</v>
      </c>
      <c r="D48" s="7"/>
      <c r="E48" s="7"/>
      <c r="F48" s="7">
        <v>840</v>
      </c>
      <c r="G48" s="7">
        <v>140</v>
      </c>
      <c r="H48" s="7"/>
      <c r="I48" s="7"/>
      <c r="J48" s="7"/>
      <c r="K48" s="7">
        <v>140</v>
      </c>
      <c r="L48" s="7"/>
      <c r="M48" s="7"/>
      <c r="N48" s="7"/>
      <c r="O48" s="7">
        <v>140</v>
      </c>
      <c r="P48" s="7"/>
      <c r="Q48" s="7"/>
      <c r="R48" s="7"/>
      <c r="S48" s="7"/>
      <c r="T48" s="7">
        <v>140</v>
      </c>
      <c r="U48" s="7">
        <v>140</v>
      </c>
      <c r="V48" s="7"/>
      <c r="W48" s="7"/>
      <c r="X48" s="7">
        <v>140</v>
      </c>
    </row>
    <row r="49" s="31" customFormat="true" ht="14.25" spans="1:24">
      <c r="A49" s="43"/>
      <c r="B49" s="22"/>
      <c r="C49" s="7" t="s">
        <v>82</v>
      </c>
      <c r="D49" s="7"/>
      <c r="E49" s="7"/>
      <c r="F49" s="7">
        <v>140</v>
      </c>
      <c r="G49" s="7">
        <v>14</v>
      </c>
      <c r="H49" s="7"/>
      <c r="I49" s="7"/>
      <c r="J49" s="7"/>
      <c r="K49" s="7">
        <v>21</v>
      </c>
      <c r="L49" s="7"/>
      <c r="M49" s="7">
        <v>7</v>
      </c>
      <c r="N49" s="7"/>
      <c r="O49" s="7">
        <v>42</v>
      </c>
      <c r="P49" s="7">
        <v>14</v>
      </c>
      <c r="Q49" s="7"/>
      <c r="R49" s="7">
        <v>14</v>
      </c>
      <c r="S49" s="7"/>
      <c r="T49" s="7"/>
      <c r="U49" s="7">
        <v>14</v>
      </c>
      <c r="V49" s="7"/>
      <c r="W49" s="7"/>
      <c r="X49" s="7">
        <v>14</v>
      </c>
    </row>
    <row r="50" s="31" customFormat="true" ht="14.25" spans="1:24">
      <c r="A50" s="43"/>
      <c r="B50" s="22"/>
      <c r="C50" s="7" t="s">
        <v>83</v>
      </c>
      <c r="D50" s="7"/>
      <c r="E50" s="7"/>
      <c r="F50" s="7">
        <v>770</v>
      </c>
      <c r="G50" s="7"/>
      <c r="H50" s="7"/>
      <c r="I50" s="7"/>
      <c r="J50" s="7">
        <v>140</v>
      </c>
      <c r="K50" s="7"/>
      <c r="L50" s="7">
        <v>210</v>
      </c>
      <c r="M50" s="7"/>
      <c r="N50" s="7"/>
      <c r="O50" s="7"/>
      <c r="P50" s="7"/>
      <c r="Q50" s="7"/>
      <c r="R50" s="7"/>
      <c r="S50" s="7"/>
      <c r="T50" s="7"/>
      <c r="U50" s="7">
        <v>140</v>
      </c>
      <c r="V50" s="7">
        <v>70</v>
      </c>
      <c r="W50" s="7">
        <v>210</v>
      </c>
      <c r="X50" s="7"/>
    </row>
    <row r="51" s="31" customFormat="true" ht="14.25" spans="1:24">
      <c r="A51" s="42" t="s">
        <v>84</v>
      </c>
      <c r="B51" s="22" t="s">
        <v>85</v>
      </c>
      <c r="C51" s="7" t="s">
        <v>86</v>
      </c>
      <c r="D51" s="7"/>
      <c r="E51" s="7"/>
      <c r="F51" s="7">
        <v>3500</v>
      </c>
      <c r="G51" s="7">
        <v>700</v>
      </c>
      <c r="H51" s="7">
        <v>700</v>
      </c>
      <c r="I51" s="7"/>
      <c r="J51" s="7"/>
      <c r="K51" s="7"/>
      <c r="L51" s="7"/>
      <c r="M51" s="7">
        <v>700</v>
      </c>
      <c r="N51" s="7"/>
      <c r="O51" s="7"/>
      <c r="P51" s="7"/>
      <c r="Q51" s="7"/>
      <c r="R51" s="7"/>
      <c r="S51" s="7"/>
      <c r="T51" s="7">
        <v>700</v>
      </c>
      <c r="U51" s="7">
        <v>700</v>
      </c>
      <c r="V51" s="7"/>
      <c r="W51" s="7"/>
      <c r="X51" s="7"/>
    </row>
    <row r="52" s="31" customFormat="true" ht="14.25" spans="1:24">
      <c r="A52" s="43"/>
      <c r="B52" s="22"/>
      <c r="C52" s="7" t="s">
        <v>87</v>
      </c>
      <c r="D52" s="7"/>
      <c r="E52" s="7"/>
      <c r="F52" s="7">
        <v>200</v>
      </c>
      <c r="G52" s="7"/>
      <c r="H52" s="7"/>
      <c r="I52" s="7"/>
      <c r="J52" s="7"/>
      <c r="K52" s="7">
        <v>100</v>
      </c>
      <c r="L52" s="7">
        <v>100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="31" customFormat="true" ht="14.25" spans="1:24">
      <c r="A53" s="43"/>
      <c r="B53" s="22"/>
      <c r="C53" s="7" t="s">
        <v>88</v>
      </c>
      <c r="D53" s="7"/>
      <c r="E53" s="7"/>
      <c r="F53" s="7">
        <v>14000</v>
      </c>
      <c r="G53" s="7">
        <v>2100</v>
      </c>
      <c r="H53" s="7">
        <v>840</v>
      </c>
      <c r="I53" s="7">
        <v>980</v>
      </c>
      <c r="J53" s="7">
        <v>1260</v>
      </c>
      <c r="K53" s="7">
        <v>1960</v>
      </c>
      <c r="L53" s="7">
        <v>700</v>
      </c>
      <c r="M53" s="7">
        <v>560</v>
      </c>
      <c r="N53" s="7"/>
      <c r="O53" s="7">
        <v>980</v>
      </c>
      <c r="P53" s="7">
        <v>980</v>
      </c>
      <c r="Q53" s="7"/>
      <c r="R53" s="7">
        <v>840</v>
      </c>
      <c r="S53" s="7">
        <v>280</v>
      </c>
      <c r="T53" s="7">
        <v>700</v>
      </c>
      <c r="U53" s="7">
        <v>560</v>
      </c>
      <c r="V53" s="7">
        <v>140</v>
      </c>
      <c r="W53" s="7">
        <v>420</v>
      </c>
      <c r="X53" s="7">
        <v>700</v>
      </c>
    </row>
    <row r="54" s="31" customFormat="true" ht="14.25" spans="1:24">
      <c r="A54" s="43"/>
      <c r="B54" s="22"/>
      <c r="C54" s="7" t="s">
        <v>89</v>
      </c>
      <c r="D54" s="7"/>
      <c r="E54" s="7"/>
      <c r="F54" s="7">
        <v>500</v>
      </c>
      <c r="G54" s="17">
        <v>50</v>
      </c>
      <c r="H54" s="17">
        <v>80</v>
      </c>
      <c r="I54" s="17">
        <v>60</v>
      </c>
      <c r="J54" s="17">
        <v>60</v>
      </c>
      <c r="K54" s="17">
        <v>80</v>
      </c>
      <c r="L54" s="17">
        <v>60</v>
      </c>
      <c r="M54" s="17">
        <v>60</v>
      </c>
      <c r="N54" s="17"/>
      <c r="O54" s="17">
        <v>50</v>
      </c>
      <c r="P54" s="17"/>
      <c r="Q54" s="17"/>
      <c r="R54" s="17"/>
      <c r="S54" s="17"/>
      <c r="T54" s="17"/>
      <c r="U54" s="17"/>
      <c r="V54" s="17"/>
      <c r="W54" s="17"/>
      <c r="X54" s="17"/>
    </row>
    <row r="55" s="31" customFormat="true" ht="14.25" spans="1:24">
      <c r="A55" s="43"/>
      <c r="B55" s="22"/>
      <c r="C55" s="7" t="s">
        <v>90</v>
      </c>
      <c r="D55" s="7"/>
      <c r="E55" s="7"/>
      <c r="F55" s="7">
        <v>700</v>
      </c>
      <c r="G55" s="7"/>
      <c r="H55" s="7"/>
      <c r="I55" s="7"/>
      <c r="J55" s="7">
        <v>700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="31" customFormat="true" ht="14.25" spans="1:24">
      <c r="A56" s="44"/>
      <c r="B56" s="22"/>
      <c r="C56" s="7" t="s">
        <v>91</v>
      </c>
      <c r="D56" s="7"/>
      <c r="E56" s="7"/>
      <c r="F56" s="7">
        <v>350</v>
      </c>
      <c r="G56" s="7"/>
      <c r="H56" s="7"/>
      <c r="I56" s="7"/>
      <c r="J56" s="7">
        <v>70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210</v>
      </c>
      <c r="V56" s="7"/>
      <c r="W56" s="7"/>
      <c r="X56" s="7">
        <v>70</v>
      </c>
    </row>
    <row r="57" s="31" customFormat="true" ht="42.75" spans="1:24">
      <c r="A57" s="50" t="s">
        <v>92</v>
      </c>
      <c r="B57" s="51" t="s">
        <v>93</v>
      </c>
      <c r="C57" s="7" t="s">
        <v>94</v>
      </c>
      <c r="D57" s="7"/>
      <c r="E57" s="7"/>
      <c r="F57" s="7">
        <v>1066.1</v>
      </c>
      <c r="G57" s="7">
        <v>129.15</v>
      </c>
      <c r="H57" s="7">
        <v>455.7</v>
      </c>
      <c r="I57" s="7">
        <v>108.5</v>
      </c>
      <c r="J57" s="7">
        <v>9.8</v>
      </c>
      <c r="K57" s="7">
        <v>52.5</v>
      </c>
      <c r="L57" s="7">
        <v>69.3</v>
      </c>
      <c r="M57" s="7"/>
      <c r="N57" s="7">
        <v>17.5</v>
      </c>
      <c r="O57" s="7">
        <v>35</v>
      </c>
      <c r="P57" s="7">
        <v>35.7</v>
      </c>
      <c r="Q57" s="7"/>
      <c r="R57" s="7"/>
      <c r="S57" s="7">
        <v>35</v>
      </c>
      <c r="T57" s="7"/>
      <c r="U57" s="7"/>
      <c r="V57" s="7">
        <v>61.25</v>
      </c>
      <c r="W57" s="7">
        <v>56.7</v>
      </c>
      <c r="X57" s="7"/>
    </row>
  </sheetData>
  <mergeCells count="79">
    <mergeCell ref="A2:X2"/>
    <mergeCell ref="B4:E4"/>
    <mergeCell ref="B5:E5"/>
    <mergeCell ref="B6:E6"/>
    <mergeCell ref="B7:E7"/>
    <mergeCell ref="C8:E8"/>
    <mergeCell ref="C9:E9"/>
    <mergeCell ref="C10:E10"/>
    <mergeCell ref="C11:E11"/>
    <mergeCell ref="C12:E12"/>
    <mergeCell ref="D13:E13"/>
    <mergeCell ref="D14:E14"/>
    <mergeCell ref="D15:E15"/>
    <mergeCell ref="D16:E1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D36:E36"/>
    <mergeCell ref="D37:E37"/>
    <mergeCell ref="D38:E38"/>
    <mergeCell ref="D39:E39"/>
    <mergeCell ref="D40:E40"/>
    <mergeCell ref="D41:E41"/>
    <mergeCell ref="D46:E46"/>
    <mergeCell ref="D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A4:A7"/>
    <mergeCell ref="A8:A25"/>
    <mergeCell ref="A27:A30"/>
    <mergeCell ref="A31:A35"/>
    <mergeCell ref="A36:A46"/>
    <mergeCell ref="A48:A50"/>
    <mergeCell ref="A51:A56"/>
    <mergeCell ref="B8:B25"/>
    <mergeCell ref="B27:B30"/>
    <mergeCell ref="B31:B35"/>
    <mergeCell ref="B36:B47"/>
    <mergeCell ref="B48:B50"/>
    <mergeCell ref="B51:B56"/>
    <mergeCell ref="C13:C24"/>
    <mergeCell ref="C36:C47"/>
    <mergeCell ref="D17:D24"/>
    <mergeCell ref="D43:D45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751388888888889" right="0.751388888888889" top="1" bottom="1" header="0.5" footer="0.5"/>
  <pageSetup paperSize="8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24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1:X24"/>
    </sheetView>
  </sheetViews>
  <sheetFormatPr defaultColWidth="9" defaultRowHeight="13.5"/>
  <cols>
    <col min="1" max="1" width="5.125" style="32" customWidth="true"/>
    <col min="2" max="2" width="10" style="32" customWidth="true"/>
    <col min="3" max="5" width="9" style="32"/>
    <col min="6" max="6" width="13.375" style="33" customWidth="true"/>
    <col min="7" max="8" width="10.25" style="34" customWidth="true"/>
    <col min="9" max="9" width="10.375" style="34"/>
    <col min="10" max="10" width="9.375" style="34"/>
    <col min="11" max="11" width="12.625" style="34" customWidth="true"/>
    <col min="12" max="12" width="10.375" style="34"/>
    <col min="13" max="13" width="9" style="34"/>
    <col min="14" max="16" width="9.375" style="34"/>
    <col min="17" max="18" width="9" style="34"/>
    <col min="19" max="19" width="10.375" style="34"/>
    <col min="20" max="21" width="9" style="34"/>
    <col min="22" max="23" width="9.375" style="34"/>
    <col min="24" max="24" width="9" style="34"/>
    <col min="25" max="16384" width="9" style="32"/>
  </cols>
  <sheetData>
    <row r="1" spans="1:2">
      <c r="A1" s="34"/>
      <c r="B1" s="32" t="s">
        <v>0</v>
      </c>
    </row>
    <row r="2" ht="22.5" spans="1:24">
      <c r="A2" s="35" t="s">
        <v>1</v>
      </c>
      <c r="B2" s="35"/>
      <c r="C2" s="35"/>
      <c r="D2" s="35"/>
      <c r="E2" s="35"/>
      <c r="F2" s="4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ht="22.5" spans="1:24">
      <c r="A3" s="35"/>
      <c r="B3" s="35"/>
      <c r="C3" s="35"/>
      <c r="D3" s="35"/>
      <c r="E3" s="35"/>
      <c r="F3" s="4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49" t="s">
        <v>2</v>
      </c>
    </row>
    <row r="4" ht="14.25" spans="1:24">
      <c r="A4" s="36" t="s">
        <v>3</v>
      </c>
      <c r="B4" s="37" t="s">
        <v>3</v>
      </c>
      <c r="C4" s="37"/>
      <c r="D4" s="37"/>
      <c r="E4" s="37"/>
      <c r="F4" s="17" t="s">
        <v>4</v>
      </c>
      <c r="G4" s="19">
        <v>1</v>
      </c>
      <c r="H4" s="19">
        <v>2</v>
      </c>
      <c r="I4" s="19">
        <v>3</v>
      </c>
      <c r="J4" s="19">
        <v>4</v>
      </c>
      <c r="K4" s="19">
        <v>5</v>
      </c>
      <c r="L4" s="19">
        <v>6</v>
      </c>
      <c r="M4" s="19">
        <v>7</v>
      </c>
      <c r="N4" s="19">
        <v>8</v>
      </c>
      <c r="O4" s="19">
        <v>9</v>
      </c>
      <c r="P4" s="19">
        <v>10</v>
      </c>
      <c r="Q4" s="19">
        <v>11</v>
      </c>
      <c r="R4" s="19">
        <v>12</v>
      </c>
      <c r="S4" s="19">
        <v>13</v>
      </c>
      <c r="T4" s="19">
        <v>14</v>
      </c>
      <c r="U4" s="19">
        <v>15</v>
      </c>
      <c r="V4" s="19">
        <v>16</v>
      </c>
      <c r="W4" s="19">
        <v>17</v>
      </c>
      <c r="X4" s="19">
        <v>18</v>
      </c>
    </row>
    <row r="5" ht="14.25" spans="1:24">
      <c r="A5" s="36"/>
      <c r="B5" s="38" t="s">
        <v>5</v>
      </c>
      <c r="C5" s="39"/>
      <c r="D5" s="39"/>
      <c r="E5" s="46"/>
      <c r="F5" s="17"/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95</v>
      </c>
      <c r="P5" s="20" t="s">
        <v>96</v>
      </c>
      <c r="Q5" s="20" t="s">
        <v>97</v>
      </c>
      <c r="R5" s="20" t="s">
        <v>98</v>
      </c>
      <c r="S5" s="20" t="s">
        <v>99</v>
      </c>
      <c r="T5" s="20" t="s">
        <v>100</v>
      </c>
      <c r="U5" s="20" t="s">
        <v>101</v>
      </c>
      <c r="V5" s="20" t="s">
        <v>102</v>
      </c>
      <c r="W5" s="20" t="s">
        <v>103</v>
      </c>
      <c r="X5" s="20" t="s">
        <v>104</v>
      </c>
    </row>
    <row r="6" ht="14.25" spans="1:24">
      <c r="A6" s="36"/>
      <c r="B6" s="40" t="s">
        <v>24</v>
      </c>
      <c r="C6" s="41"/>
      <c r="D6" s="41"/>
      <c r="E6" s="47"/>
      <c r="F6" s="17"/>
      <c r="G6" s="48"/>
      <c r="H6" s="48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48" t="s">
        <v>12</v>
      </c>
      <c r="N6" s="48" t="s">
        <v>13</v>
      </c>
      <c r="O6" s="48" t="s">
        <v>14</v>
      </c>
      <c r="P6" s="48" t="s">
        <v>15</v>
      </c>
      <c r="Q6" s="48" t="s">
        <v>16</v>
      </c>
      <c r="R6" s="48" t="s">
        <v>17</v>
      </c>
      <c r="S6" s="48" t="s">
        <v>18</v>
      </c>
      <c r="T6" s="48" t="s">
        <v>19</v>
      </c>
      <c r="U6" s="48" t="s">
        <v>20</v>
      </c>
      <c r="V6" s="48" t="s">
        <v>21</v>
      </c>
      <c r="W6" s="48" t="s">
        <v>22</v>
      </c>
      <c r="X6" s="48" t="s">
        <v>23</v>
      </c>
    </row>
    <row r="7" s="31" customFormat="true" ht="14.25" spans="1:24">
      <c r="A7" s="42" t="s">
        <v>26</v>
      </c>
      <c r="B7" s="22" t="s">
        <v>27</v>
      </c>
      <c r="C7" s="7" t="s">
        <v>28</v>
      </c>
      <c r="D7" s="7"/>
      <c r="E7" s="7"/>
      <c r="F7" s="7">
        <v>300</v>
      </c>
      <c r="G7" s="7"/>
      <c r="H7" s="7">
        <v>150</v>
      </c>
      <c r="I7" s="7"/>
      <c r="J7" s="7"/>
      <c r="K7" s="7"/>
      <c r="L7" s="7"/>
      <c r="M7" s="7"/>
      <c r="N7" s="7">
        <v>150</v>
      </c>
      <c r="O7" s="7"/>
      <c r="P7" s="7"/>
      <c r="Q7" s="7"/>
      <c r="R7" s="7"/>
      <c r="S7" s="7"/>
      <c r="T7" s="7"/>
      <c r="U7" s="7"/>
      <c r="V7" s="7"/>
      <c r="W7" s="7"/>
      <c r="X7" s="7"/>
    </row>
    <row r="8" s="31" customFormat="true" ht="14.25" spans="1:24">
      <c r="A8" s="43"/>
      <c r="B8" s="22"/>
      <c r="C8" s="7" t="s">
        <v>29</v>
      </c>
      <c r="D8" s="7"/>
      <c r="E8" s="7"/>
      <c r="F8" s="7">
        <v>430</v>
      </c>
      <c r="G8" s="7">
        <v>35</v>
      </c>
      <c r="H8" s="7">
        <v>20</v>
      </c>
      <c r="I8" s="7">
        <v>20</v>
      </c>
      <c r="J8" s="7">
        <v>18</v>
      </c>
      <c r="K8" s="7">
        <v>35</v>
      </c>
      <c r="L8" s="7">
        <v>27</v>
      </c>
      <c r="M8" s="7">
        <v>10</v>
      </c>
      <c r="N8" s="7">
        <v>40</v>
      </c>
      <c r="O8" s="7">
        <v>32</v>
      </c>
      <c r="P8" s="7">
        <v>20</v>
      </c>
      <c r="Q8" s="7">
        <v>20</v>
      </c>
      <c r="R8" s="7">
        <v>18</v>
      </c>
      <c r="S8" s="7">
        <v>30</v>
      </c>
      <c r="T8" s="7">
        <v>10</v>
      </c>
      <c r="U8" s="7">
        <v>20</v>
      </c>
      <c r="V8" s="7">
        <v>25</v>
      </c>
      <c r="W8" s="7">
        <v>35</v>
      </c>
      <c r="X8" s="7">
        <v>15</v>
      </c>
    </row>
    <row r="9" s="31" customFormat="true" ht="14.25" spans="1:24">
      <c r="A9" s="43"/>
      <c r="B9" s="22"/>
      <c r="C9" s="7" t="s">
        <v>30</v>
      </c>
      <c r="D9" s="7"/>
      <c r="E9" s="7"/>
      <c r="F9" s="7">
        <v>370</v>
      </c>
      <c r="G9" s="7">
        <v>20</v>
      </c>
      <c r="H9" s="7">
        <v>20</v>
      </c>
      <c r="I9" s="7">
        <v>160</v>
      </c>
      <c r="J9" s="7"/>
      <c r="K9" s="7">
        <v>20</v>
      </c>
      <c r="L9" s="7"/>
      <c r="M9" s="7">
        <v>20</v>
      </c>
      <c r="N9" s="7">
        <v>20</v>
      </c>
      <c r="O9" s="7">
        <v>50</v>
      </c>
      <c r="P9" s="7">
        <v>20</v>
      </c>
      <c r="Q9" s="7">
        <v>20</v>
      </c>
      <c r="R9" s="7"/>
      <c r="S9" s="7"/>
      <c r="T9" s="7"/>
      <c r="U9" s="7">
        <v>20</v>
      </c>
      <c r="V9" s="7"/>
      <c r="W9" s="7"/>
      <c r="X9" s="7"/>
    </row>
    <row r="10" s="31" customFormat="true" ht="14.25" spans="1:24">
      <c r="A10" s="43"/>
      <c r="B10" s="22"/>
      <c r="C10" s="7" t="s">
        <v>31</v>
      </c>
      <c r="D10" s="7"/>
      <c r="E10" s="7"/>
      <c r="F10" s="7">
        <v>2223.9</v>
      </c>
      <c r="G10" s="7">
        <v>217</v>
      </c>
      <c r="H10" s="7">
        <v>105</v>
      </c>
      <c r="I10" s="7">
        <v>469</v>
      </c>
      <c r="J10" s="7">
        <v>63</v>
      </c>
      <c r="K10" s="7">
        <v>42</v>
      </c>
      <c r="L10" s="7">
        <v>336</v>
      </c>
      <c r="M10" s="7">
        <v>21</v>
      </c>
      <c r="N10" s="7">
        <v>126</v>
      </c>
      <c r="O10" s="7">
        <v>172.9</v>
      </c>
      <c r="P10" s="7">
        <v>63</v>
      </c>
      <c r="Q10" s="7">
        <v>42</v>
      </c>
      <c r="R10" s="7">
        <v>63</v>
      </c>
      <c r="S10" s="7">
        <v>42</v>
      </c>
      <c r="T10" s="7">
        <v>17.5</v>
      </c>
      <c r="U10" s="7">
        <v>17.5</v>
      </c>
      <c r="V10" s="7">
        <v>84</v>
      </c>
      <c r="W10" s="7">
        <v>301</v>
      </c>
      <c r="X10" s="7">
        <v>42</v>
      </c>
    </row>
    <row r="11" s="31" customFormat="true" ht="14.25" spans="1:24">
      <c r="A11" s="43"/>
      <c r="B11" s="22"/>
      <c r="C11" s="7" t="s">
        <v>32</v>
      </c>
      <c r="D11" s="7"/>
      <c r="E11" s="7"/>
      <c r="F11" s="7">
        <v>560</v>
      </c>
      <c r="G11" s="7"/>
      <c r="H11" s="7"/>
      <c r="I11" s="7">
        <v>70</v>
      </c>
      <c r="J11" s="7">
        <v>70</v>
      </c>
      <c r="K11" s="7">
        <v>70</v>
      </c>
      <c r="L11" s="7"/>
      <c r="M11" s="7">
        <v>70</v>
      </c>
      <c r="N11" s="7"/>
      <c r="O11" s="7"/>
      <c r="P11" s="7"/>
      <c r="Q11" s="7"/>
      <c r="R11" s="7"/>
      <c r="S11" s="7"/>
      <c r="T11" s="7"/>
      <c r="U11" s="7">
        <v>140</v>
      </c>
      <c r="V11" s="7"/>
      <c r="W11" s="7"/>
      <c r="X11" s="7">
        <v>140</v>
      </c>
    </row>
    <row r="12" s="31" customFormat="true" ht="14.25" spans="1:24">
      <c r="A12" s="43"/>
      <c r="B12" s="22"/>
      <c r="C12" s="22" t="s">
        <v>33</v>
      </c>
      <c r="D12" s="7" t="s">
        <v>34</v>
      </c>
      <c r="E12" s="7"/>
      <c r="F12" s="7">
        <f t="shared" ref="F12:I12" si="0">SUM(F13:F16)</f>
        <v>1710</v>
      </c>
      <c r="G12" s="7">
        <f t="shared" si="0"/>
        <v>35</v>
      </c>
      <c r="H12" s="7">
        <f t="shared" si="0"/>
        <v>35</v>
      </c>
      <c r="I12" s="7">
        <f t="shared" si="0"/>
        <v>150.5</v>
      </c>
      <c r="J12" s="7"/>
      <c r="K12" s="7">
        <f t="shared" ref="K12:M12" si="1">SUM(K13:K16)</f>
        <v>63</v>
      </c>
      <c r="L12" s="7">
        <f t="shared" si="1"/>
        <v>560</v>
      </c>
      <c r="M12" s="7">
        <f t="shared" si="1"/>
        <v>140</v>
      </c>
      <c r="N12" s="7"/>
      <c r="O12" s="7">
        <f t="shared" ref="O12:U12" si="2">SUM(O13:O16)</f>
        <v>75</v>
      </c>
      <c r="P12" s="7">
        <f t="shared" si="2"/>
        <v>35</v>
      </c>
      <c r="Q12" s="7"/>
      <c r="R12" s="7">
        <f t="shared" si="2"/>
        <v>49</v>
      </c>
      <c r="S12" s="7">
        <f t="shared" si="2"/>
        <v>40</v>
      </c>
      <c r="T12" s="7">
        <f t="shared" si="2"/>
        <v>35</v>
      </c>
      <c r="U12" s="7">
        <f t="shared" si="2"/>
        <v>140</v>
      </c>
      <c r="V12" s="7"/>
      <c r="W12" s="7">
        <f>SUM(W13:W16)</f>
        <v>14</v>
      </c>
      <c r="X12" s="7">
        <f>SUM(X13:X16)</f>
        <v>338.5</v>
      </c>
    </row>
    <row r="13" s="31" customFormat="true" ht="14.25" spans="1:24">
      <c r="A13" s="43"/>
      <c r="B13" s="22"/>
      <c r="C13" s="22"/>
      <c r="D13" s="7" t="s">
        <v>35</v>
      </c>
      <c r="E13" s="7"/>
      <c r="F13" s="7">
        <v>700</v>
      </c>
      <c r="G13" s="7"/>
      <c r="H13" s="7"/>
      <c r="I13" s="7"/>
      <c r="J13" s="7"/>
      <c r="K13" s="7">
        <v>52.5</v>
      </c>
      <c r="L13" s="7">
        <v>560</v>
      </c>
      <c r="M13" s="7"/>
      <c r="N13" s="7"/>
      <c r="O13" s="7"/>
      <c r="P13" s="7"/>
      <c r="Q13" s="7"/>
      <c r="R13" s="7">
        <v>49</v>
      </c>
      <c r="S13" s="7"/>
      <c r="T13" s="7"/>
      <c r="U13" s="7"/>
      <c r="V13" s="7"/>
      <c r="W13" s="7"/>
      <c r="X13" s="7">
        <v>38.5</v>
      </c>
    </row>
    <row r="14" s="31" customFormat="true" ht="14.25" spans="1:24">
      <c r="A14" s="43"/>
      <c r="B14" s="22"/>
      <c r="C14" s="22"/>
      <c r="D14" s="7" t="s">
        <v>36</v>
      </c>
      <c r="E14" s="7"/>
      <c r="F14" s="7">
        <v>100</v>
      </c>
      <c r="G14" s="7"/>
      <c r="H14" s="7"/>
      <c r="I14" s="7"/>
      <c r="J14" s="7"/>
      <c r="K14" s="7"/>
      <c r="L14" s="7"/>
      <c r="M14" s="7"/>
      <c r="N14" s="7"/>
      <c r="O14" s="7">
        <v>40</v>
      </c>
      <c r="P14" s="7"/>
      <c r="Q14" s="7"/>
      <c r="R14" s="7"/>
      <c r="S14" s="7">
        <v>40</v>
      </c>
      <c r="T14" s="7"/>
      <c r="U14" s="7"/>
      <c r="V14" s="7"/>
      <c r="W14" s="7"/>
      <c r="X14" s="7">
        <v>20</v>
      </c>
    </row>
    <row r="15" s="31" customFormat="true" ht="14.25" spans="1:24">
      <c r="A15" s="43"/>
      <c r="B15" s="22"/>
      <c r="C15" s="22"/>
      <c r="D15" s="7" t="s">
        <v>37</v>
      </c>
      <c r="E15" s="7"/>
      <c r="F15" s="7">
        <v>560</v>
      </c>
      <c r="G15" s="7"/>
      <c r="H15" s="7"/>
      <c r="I15" s="7"/>
      <c r="J15" s="7"/>
      <c r="K15" s="7"/>
      <c r="L15" s="7"/>
      <c r="M15" s="7">
        <v>140</v>
      </c>
      <c r="N15" s="7"/>
      <c r="O15" s="7"/>
      <c r="P15" s="7"/>
      <c r="Q15" s="7"/>
      <c r="R15" s="7"/>
      <c r="S15" s="7"/>
      <c r="T15" s="7"/>
      <c r="U15" s="7">
        <v>140</v>
      </c>
      <c r="V15" s="7"/>
      <c r="W15" s="7"/>
      <c r="X15" s="7">
        <v>280</v>
      </c>
    </row>
    <row r="16" s="31" customFormat="true" ht="14.25" spans="1:24">
      <c r="A16" s="43"/>
      <c r="B16" s="22"/>
      <c r="C16" s="22"/>
      <c r="D16" s="7" t="s">
        <v>38</v>
      </c>
      <c r="E16" s="7" t="s">
        <v>34</v>
      </c>
      <c r="F16" s="7">
        <v>350</v>
      </c>
      <c r="G16" s="7">
        <v>35</v>
      </c>
      <c r="H16" s="7">
        <v>35</v>
      </c>
      <c r="I16" s="7">
        <v>150.5</v>
      </c>
      <c r="J16" s="7"/>
      <c r="K16" s="7">
        <v>10.5</v>
      </c>
      <c r="L16" s="7"/>
      <c r="M16" s="7"/>
      <c r="N16" s="7"/>
      <c r="O16" s="7">
        <v>35</v>
      </c>
      <c r="P16" s="7">
        <v>35</v>
      </c>
      <c r="Q16" s="7"/>
      <c r="R16" s="7"/>
      <c r="S16" s="7"/>
      <c r="T16" s="7">
        <v>35</v>
      </c>
      <c r="U16" s="7"/>
      <c r="V16" s="7"/>
      <c r="W16" s="7">
        <v>14</v>
      </c>
      <c r="X16" s="7"/>
    </row>
    <row r="17" s="31" customFormat="true" ht="42.75" spans="1:24">
      <c r="A17" s="43"/>
      <c r="B17" s="22"/>
      <c r="C17" s="22"/>
      <c r="D17" s="7"/>
      <c r="E17" s="7" t="s">
        <v>39</v>
      </c>
      <c r="F17" s="7">
        <v>35</v>
      </c>
      <c r="G17" s="7">
        <v>35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="31" customFormat="true" ht="71.25" spans="1:24">
      <c r="A18" s="43"/>
      <c r="B18" s="22"/>
      <c r="C18" s="22"/>
      <c r="D18" s="7"/>
      <c r="E18" s="7" t="s">
        <v>40</v>
      </c>
      <c r="F18" s="7">
        <v>140</v>
      </c>
      <c r="G18" s="7"/>
      <c r="H18" s="7"/>
      <c r="I18" s="7">
        <v>140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="31" customFormat="true" ht="57" spans="1:24">
      <c r="A19" s="43"/>
      <c r="B19" s="22"/>
      <c r="C19" s="22"/>
      <c r="D19" s="7"/>
      <c r="E19" s="7" t="s">
        <v>41</v>
      </c>
      <c r="F19" s="7">
        <v>35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35</v>
      </c>
      <c r="U19" s="7"/>
      <c r="V19" s="7"/>
      <c r="W19" s="7"/>
      <c r="X19" s="7"/>
    </row>
    <row r="20" s="31" customFormat="true" ht="85.5" spans="1:24">
      <c r="A20" s="43"/>
      <c r="B20" s="22"/>
      <c r="C20" s="22"/>
      <c r="D20" s="7"/>
      <c r="E20" s="7" t="s">
        <v>42</v>
      </c>
      <c r="F20" s="7">
        <v>35</v>
      </c>
      <c r="G20" s="7"/>
      <c r="H20" s="7"/>
      <c r="I20" s="7"/>
      <c r="J20" s="7"/>
      <c r="K20" s="7"/>
      <c r="L20" s="7"/>
      <c r="M20" s="7"/>
      <c r="N20" s="7"/>
      <c r="O20" s="7">
        <v>35</v>
      </c>
      <c r="P20" s="7"/>
      <c r="Q20" s="7"/>
      <c r="R20" s="7"/>
      <c r="S20" s="7"/>
      <c r="T20" s="7"/>
      <c r="U20" s="7"/>
      <c r="V20" s="7"/>
      <c r="W20" s="7"/>
      <c r="X20" s="7"/>
    </row>
    <row r="21" s="31" customFormat="true" ht="42.75" spans="1:24">
      <c r="A21" s="43"/>
      <c r="B21" s="22"/>
      <c r="C21" s="22"/>
      <c r="D21" s="7"/>
      <c r="E21" s="7" t="s">
        <v>43</v>
      </c>
      <c r="F21" s="7">
        <v>84</v>
      </c>
      <c r="G21" s="7"/>
      <c r="H21" s="7">
        <v>35</v>
      </c>
      <c r="I21" s="7"/>
      <c r="J21" s="7"/>
      <c r="K21" s="7"/>
      <c r="L21" s="7"/>
      <c r="M21" s="7"/>
      <c r="N21" s="7"/>
      <c r="O21" s="7"/>
      <c r="P21" s="7">
        <v>35</v>
      </c>
      <c r="Q21" s="7"/>
      <c r="R21" s="7"/>
      <c r="S21" s="7"/>
      <c r="T21" s="7"/>
      <c r="U21" s="7"/>
      <c r="V21" s="7"/>
      <c r="W21" s="7">
        <v>14</v>
      </c>
      <c r="X21" s="7"/>
    </row>
    <row r="22" s="31" customFormat="true" ht="57" spans="1:24">
      <c r="A22" s="43"/>
      <c r="B22" s="22"/>
      <c r="C22" s="22"/>
      <c r="D22" s="7"/>
      <c r="E22" s="7" t="s">
        <v>44</v>
      </c>
      <c r="F22" s="7">
        <v>10.5</v>
      </c>
      <c r="G22" s="7"/>
      <c r="H22" s="7"/>
      <c r="I22" s="7"/>
      <c r="J22" s="7"/>
      <c r="K22" s="7">
        <v>10.5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="31" customFormat="true" ht="71.25" spans="1:24">
      <c r="A23" s="43"/>
      <c r="B23" s="22"/>
      <c r="C23" s="22"/>
      <c r="D23" s="7"/>
      <c r="E23" s="7" t="s">
        <v>45</v>
      </c>
      <c r="F23" s="7">
        <v>10.5</v>
      </c>
      <c r="G23" s="7"/>
      <c r="H23" s="7"/>
      <c r="I23" s="7">
        <v>10.5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="31" customFormat="true" ht="14.25" spans="1:24">
      <c r="A24" s="44"/>
      <c r="B24" s="22"/>
      <c r="C24" s="7" t="s">
        <v>46</v>
      </c>
      <c r="D24" s="7"/>
      <c r="E24" s="7"/>
      <c r="F24" s="7">
        <v>2200</v>
      </c>
      <c r="G24" s="7">
        <v>233.74</v>
      </c>
      <c r="H24" s="7">
        <v>113.95</v>
      </c>
      <c r="I24" s="7">
        <v>215.11</v>
      </c>
      <c r="J24" s="7">
        <v>148.19</v>
      </c>
      <c r="K24" s="7">
        <v>282.65</v>
      </c>
      <c r="L24" s="7">
        <v>112.47</v>
      </c>
      <c r="M24" s="7">
        <v>26.23</v>
      </c>
      <c r="N24" s="7">
        <v>147.34</v>
      </c>
      <c r="O24" s="7">
        <v>159.41</v>
      </c>
      <c r="P24" s="7">
        <v>79.07</v>
      </c>
      <c r="Q24" s="7">
        <v>99.46</v>
      </c>
      <c r="R24" s="7">
        <v>79.28</v>
      </c>
      <c r="S24" s="7">
        <v>162.34</v>
      </c>
      <c r="T24" s="7">
        <v>48.99</v>
      </c>
      <c r="U24" s="7">
        <v>45.87</v>
      </c>
      <c r="V24" s="7">
        <v>54.55</v>
      </c>
      <c r="W24" s="7">
        <v>152.08</v>
      </c>
      <c r="X24" s="7">
        <v>39.27</v>
      </c>
    </row>
  </sheetData>
  <mergeCells count="38">
    <mergeCell ref="A2:X2"/>
    <mergeCell ref="B4:E4"/>
    <mergeCell ref="B5:E5"/>
    <mergeCell ref="B6:E6"/>
    <mergeCell ref="C7:E7"/>
    <mergeCell ref="C8:E8"/>
    <mergeCell ref="C9:E9"/>
    <mergeCell ref="C10:E10"/>
    <mergeCell ref="C11:E11"/>
    <mergeCell ref="D12:E12"/>
    <mergeCell ref="D13:E13"/>
    <mergeCell ref="D14:E14"/>
    <mergeCell ref="D15:E15"/>
    <mergeCell ref="C24:E24"/>
    <mergeCell ref="A4:A6"/>
    <mergeCell ref="A7:A24"/>
    <mergeCell ref="B7:B24"/>
    <mergeCell ref="C12:C23"/>
    <mergeCell ref="D16:D23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751388888888889" right="0.751388888888889" top="1" bottom="1" header="0.5" footer="0.5"/>
  <pageSetup paperSize="8" scale="8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workbookViewId="0">
      <selection activeCell="X6" sqref="X6"/>
    </sheetView>
  </sheetViews>
  <sheetFormatPr defaultColWidth="9" defaultRowHeight="13.5"/>
  <cols>
    <col min="2" max="2" width="16.75" customWidth="true"/>
    <col min="3" max="3" width="9.625" customWidth="true"/>
    <col min="4" max="4" width="10" customWidth="true"/>
    <col min="6" max="6" width="9.625"/>
    <col min="18" max="18" width="9.375"/>
  </cols>
  <sheetData>
    <row r="1" spans="2:2">
      <c r="B1" t="s">
        <v>105</v>
      </c>
    </row>
    <row r="2" ht="42" customHeight="true" spans="1:18">
      <c r="A2" s="1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" customHeight="true" spans="1:17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3" t="s">
        <v>2</v>
      </c>
    </row>
    <row r="4" ht="27" customHeight="true" spans="1:18">
      <c r="A4" s="5" t="s">
        <v>3</v>
      </c>
      <c r="B4" s="6" t="s">
        <v>107</v>
      </c>
      <c r="C4" s="7" t="s">
        <v>28</v>
      </c>
      <c r="D4" s="7" t="s">
        <v>30</v>
      </c>
      <c r="E4" s="7" t="s">
        <v>32</v>
      </c>
      <c r="F4" s="22" t="s">
        <v>33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4" t="s">
        <v>108</v>
      </c>
    </row>
    <row r="5" ht="14.25" spans="1:18">
      <c r="A5" s="8"/>
      <c r="B5" s="9"/>
      <c r="C5" s="7"/>
      <c r="D5" s="7"/>
      <c r="E5" s="7"/>
      <c r="F5" s="7" t="s">
        <v>34</v>
      </c>
      <c r="G5" s="7" t="s">
        <v>35</v>
      </c>
      <c r="H5" s="7" t="s">
        <v>36</v>
      </c>
      <c r="I5" s="7" t="s">
        <v>37</v>
      </c>
      <c r="J5" s="7" t="s">
        <v>38</v>
      </c>
      <c r="K5" s="7"/>
      <c r="L5" s="7"/>
      <c r="M5" s="7"/>
      <c r="N5" s="7"/>
      <c r="O5" s="7"/>
      <c r="P5" s="7"/>
      <c r="Q5" s="7"/>
      <c r="R5" s="25"/>
    </row>
    <row r="6" ht="85.5" spans="1:18">
      <c r="A6" s="10"/>
      <c r="B6" s="11"/>
      <c r="C6" s="7"/>
      <c r="D6" s="7"/>
      <c r="E6" s="7"/>
      <c r="F6" s="7"/>
      <c r="G6" s="7"/>
      <c r="H6" s="7"/>
      <c r="I6" s="7"/>
      <c r="J6" s="7" t="s">
        <v>34</v>
      </c>
      <c r="K6" s="7" t="s">
        <v>39</v>
      </c>
      <c r="L6" s="7" t="s">
        <v>40</v>
      </c>
      <c r="M6" s="7" t="s">
        <v>41</v>
      </c>
      <c r="N6" s="7" t="s">
        <v>42</v>
      </c>
      <c r="O6" s="7" t="s">
        <v>43</v>
      </c>
      <c r="P6" s="7" t="s">
        <v>44</v>
      </c>
      <c r="Q6" s="7" t="s">
        <v>45</v>
      </c>
      <c r="R6" s="26"/>
    </row>
    <row r="7" ht="52" customHeight="true" spans="1:18">
      <c r="A7" s="10"/>
      <c r="B7" s="12" t="s">
        <v>109</v>
      </c>
      <c r="C7" s="13" t="s">
        <v>110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7"/>
      <c r="R7" s="28"/>
    </row>
    <row r="8" ht="33" customHeight="true" spans="1:18">
      <c r="A8" s="10"/>
      <c r="B8" s="12" t="s">
        <v>111</v>
      </c>
      <c r="C8" s="15" t="s">
        <v>112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9"/>
      <c r="R8" s="28"/>
    </row>
    <row r="9" ht="27" customHeight="true" spans="1:18">
      <c r="A9" s="17" t="s">
        <v>4</v>
      </c>
      <c r="B9" s="17"/>
      <c r="C9" s="18">
        <f t="shared" ref="C9:R9" si="0">SUM(C10:C27)</f>
        <v>300</v>
      </c>
      <c r="D9" s="18">
        <f t="shared" si="0"/>
        <v>370</v>
      </c>
      <c r="E9" s="18">
        <f t="shared" si="0"/>
        <v>800</v>
      </c>
      <c r="F9" s="18">
        <f>SUM(G9:J9)</f>
        <v>2400</v>
      </c>
      <c r="G9" s="18">
        <f t="shared" si="0"/>
        <v>1000</v>
      </c>
      <c r="H9" s="18">
        <f t="shared" si="0"/>
        <v>100</v>
      </c>
      <c r="I9" s="18">
        <f t="shared" si="0"/>
        <v>800</v>
      </c>
      <c r="J9" s="18">
        <f t="shared" si="0"/>
        <v>500</v>
      </c>
      <c r="K9" s="18">
        <f t="shared" si="0"/>
        <v>50</v>
      </c>
      <c r="L9" s="18">
        <f t="shared" si="0"/>
        <v>200</v>
      </c>
      <c r="M9" s="18">
        <f t="shared" si="0"/>
        <v>50</v>
      </c>
      <c r="N9" s="18">
        <f t="shared" si="0"/>
        <v>50</v>
      </c>
      <c r="O9" s="18">
        <f t="shared" si="0"/>
        <v>120</v>
      </c>
      <c r="P9" s="18">
        <f t="shared" si="0"/>
        <v>15</v>
      </c>
      <c r="Q9" s="18">
        <f t="shared" si="0"/>
        <v>15</v>
      </c>
      <c r="R9" s="18">
        <f t="shared" si="0"/>
        <v>3870</v>
      </c>
    </row>
    <row r="10" ht="14.25" spans="1:18">
      <c r="A10" s="19">
        <v>1</v>
      </c>
      <c r="B10" s="20" t="s">
        <v>6</v>
      </c>
      <c r="C10" s="7"/>
      <c r="D10" s="7">
        <v>20</v>
      </c>
      <c r="E10" s="7"/>
      <c r="F10" s="18">
        <f>SUM(G10:J10)</f>
        <v>50</v>
      </c>
      <c r="G10" s="7"/>
      <c r="H10" s="7"/>
      <c r="I10" s="7"/>
      <c r="J10" s="7">
        <v>50</v>
      </c>
      <c r="K10" s="7">
        <v>50</v>
      </c>
      <c r="L10" s="7"/>
      <c r="M10" s="7"/>
      <c r="N10" s="7"/>
      <c r="O10" s="7"/>
      <c r="P10" s="7"/>
      <c r="Q10" s="7"/>
      <c r="R10" s="30">
        <f>SUM(F10,E10,D10,C10)</f>
        <v>70</v>
      </c>
    </row>
    <row r="11" ht="14.25" spans="1:18">
      <c r="A11" s="19">
        <v>2</v>
      </c>
      <c r="B11" s="20" t="s">
        <v>7</v>
      </c>
      <c r="C11" s="7">
        <v>150</v>
      </c>
      <c r="D11" s="7">
        <v>20</v>
      </c>
      <c r="E11" s="7"/>
      <c r="F11" s="18">
        <f t="shared" ref="F11:F27" si="1">SUM(G11:J11)</f>
        <v>50</v>
      </c>
      <c r="G11" s="7"/>
      <c r="H11" s="7"/>
      <c r="I11" s="7"/>
      <c r="J11" s="7">
        <v>50</v>
      </c>
      <c r="K11" s="7"/>
      <c r="L11" s="7"/>
      <c r="M11" s="7"/>
      <c r="N11" s="7"/>
      <c r="O11" s="7">
        <v>50</v>
      </c>
      <c r="P11" s="7"/>
      <c r="Q11" s="7"/>
      <c r="R11" s="30">
        <f t="shared" ref="R11:R27" si="2">SUM(F11,E11,D11,C11)</f>
        <v>220</v>
      </c>
    </row>
    <row r="12" ht="14.25" spans="1:18">
      <c r="A12" s="19">
        <v>3</v>
      </c>
      <c r="B12" s="20" t="s">
        <v>8</v>
      </c>
      <c r="C12" s="7"/>
      <c r="D12" s="7">
        <v>160</v>
      </c>
      <c r="E12" s="7">
        <v>100</v>
      </c>
      <c r="F12" s="18">
        <f t="shared" si="1"/>
        <v>215</v>
      </c>
      <c r="G12" s="7"/>
      <c r="H12" s="7"/>
      <c r="I12" s="7"/>
      <c r="J12" s="7">
        <v>215</v>
      </c>
      <c r="K12" s="7"/>
      <c r="L12" s="7">
        <v>200</v>
      </c>
      <c r="M12" s="7"/>
      <c r="N12" s="7"/>
      <c r="O12" s="7"/>
      <c r="P12" s="7"/>
      <c r="Q12" s="7">
        <v>15</v>
      </c>
      <c r="R12" s="30">
        <f t="shared" si="2"/>
        <v>475</v>
      </c>
    </row>
    <row r="13" ht="14.25" spans="1:18">
      <c r="A13" s="19">
        <v>4</v>
      </c>
      <c r="B13" s="20" t="s">
        <v>9</v>
      </c>
      <c r="C13" s="7"/>
      <c r="D13" s="7"/>
      <c r="E13" s="7">
        <v>100</v>
      </c>
      <c r="F13" s="18">
        <f t="shared" si="1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30">
        <f t="shared" si="2"/>
        <v>100</v>
      </c>
    </row>
    <row r="14" ht="14.25" spans="1:18">
      <c r="A14" s="19">
        <v>5</v>
      </c>
      <c r="B14" s="20" t="s">
        <v>10</v>
      </c>
      <c r="C14" s="7"/>
      <c r="D14" s="7">
        <v>20</v>
      </c>
      <c r="E14" s="7"/>
      <c r="F14" s="18">
        <f t="shared" si="1"/>
        <v>90</v>
      </c>
      <c r="G14" s="7">
        <v>75</v>
      </c>
      <c r="H14" s="7"/>
      <c r="I14" s="7"/>
      <c r="J14" s="7">
        <v>15</v>
      </c>
      <c r="K14" s="7"/>
      <c r="L14" s="7"/>
      <c r="M14" s="7"/>
      <c r="N14" s="7"/>
      <c r="O14" s="7"/>
      <c r="P14" s="7">
        <v>15</v>
      </c>
      <c r="Q14" s="7"/>
      <c r="R14" s="30">
        <f t="shared" si="2"/>
        <v>110</v>
      </c>
    </row>
    <row r="15" ht="14.25" spans="1:18">
      <c r="A15" s="19">
        <v>6</v>
      </c>
      <c r="B15" s="20" t="s">
        <v>11</v>
      </c>
      <c r="C15" s="7"/>
      <c r="D15" s="7"/>
      <c r="E15" s="7"/>
      <c r="F15" s="18">
        <f t="shared" si="1"/>
        <v>800</v>
      </c>
      <c r="G15" s="7">
        <v>800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30">
        <f t="shared" si="2"/>
        <v>800</v>
      </c>
    </row>
    <row r="16" ht="14.25" spans="1:18">
      <c r="A16" s="19">
        <v>7</v>
      </c>
      <c r="B16" s="20" t="s">
        <v>12</v>
      </c>
      <c r="C16" s="7"/>
      <c r="D16" s="7">
        <v>20</v>
      </c>
      <c r="E16" s="7">
        <v>100</v>
      </c>
      <c r="F16" s="18">
        <f t="shared" si="1"/>
        <v>200</v>
      </c>
      <c r="G16" s="7"/>
      <c r="H16" s="7"/>
      <c r="I16" s="7">
        <v>200</v>
      </c>
      <c r="J16" s="7"/>
      <c r="K16" s="7"/>
      <c r="L16" s="7"/>
      <c r="M16" s="7"/>
      <c r="N16" s="7"/>
      <c r="O16" s="7"/>
      <c r="P16" s="7"/>
      <c r="Q16" s="7"/>
      <c r="R16" s="30">
        <f t="shared" si="2"/>
        <v>320</v>
      </c>
    </row>
    <row r="17" ht="14.25" spans="1:18">
      <c r="A17" s="19">
        <v>8</v>
      </c>
      <c r="B17" s="20" t="s">
        <v>13</v>
      </c>
      <c r="C17" s="7">
        <v>150</v>
      </c>
      <c r="D17" s="7">
        <v>20</v>
      </c>
      <c r="E17" s="7"/>
      <c r="F17" s="18">
        <f t="shared" si="1"/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0">
        <f t="shared" si="2"/>
        <v>170</v>
      </c>
    </row>
    <row r="18" ht="14.25" spans="1:18">
      <c r="A18" s="19">
        <v>9</v>
      </c>
      <c r="B18" s="20" t="s">
        <v>95</v>
      </c>
      <c r="C18" s="7"/>
      <c r="D18" s="7">
        <v>50</v>
      </c>
      <c r="E18" s="7"/>
      <c r="F18" s="18">
        <f t="shared" si="1"/>
        <v>90</v>
      </c>
      <c r="G18" s="7"/>
      <c r="H18" s="7">
        <v>40</v>
      </c>
      <c r="I18" s="7"/>
      <c r="J18" s="7">
        <v>50</v>
      </c>
      <c r="K18" s="7"/>
      <c r="L18" s="7"/>
      <c r="M18" s="7"/>
      <c r="N18" s="7">
        <v>50</v>
      </c>
      <c r="O18" s="7"/>
      <c r="P18" s="7"/>
      <c r="Q18" s="7"/>
      <c r="R18" s="30">
        <f t="shared" si="2"/>
        <v>140</v>
      </c>
    </row>
    <row r="19" ht="14.25" spans="1:18">
      <c r="A19" s="19">
        <v>10</v>
      </c>
      <c r="B19" s="20" t="s">
        <v>96</v>
      </c>
      <c r="C19" s="7"/>
      <c r="D19" s="7">
        <v>20</v>
      </c>
      <c r="E19" s="7"/>
      <c r="F19" s="18">
        <f t="shared" si="1"/>
        <v>50</v>
      </c>
      <c r="G19" s="7"/>
      <c r="H19" s="7"/>
      <c r="I19" s="7"/>
      <c r="J19" s="7">
        <v>50</v>
      </c>
      <c r="K19" s="7"/>
      <c r="L19" s="7"/>
      <c r="M19" s="7"/>
      <c r="N19" s="7"/>
      <c r="O19" s="7">
        <v>50</v>
      </c>
      <c r="P19" s="7"/>
      <c r="Q19" s="7"/>
      <c r="R19" s="30">
        <f t="shared" si="2"/>
        <v>70</v>
      </c>
    </row>
    <row r="20" ht="14.25" spans="1:18">
      <c r="A20" s="19">
        <v>11</v>
      </c>
      <c r="B20" s="20" t="s">
        <v>97</v>
      </c>
      <c r="C20" s="7"/>
      <c r="D20" s="7">
        <v>20</v>
      </c>
      <c r="E20" s="7"/>
      <c r="F20" s="18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0">
        <f t="shared" si="2"/>
        <v>20</v>
      </c>
    </row>
    <row r="21" ht="14.25" spans="1:18">
      <c r="A21" s="19">
        <v>12</v>
      </c>
      <c r="B21" s="20" t="s">
        <v>98</v>
      </c>
      <c r="C21" s="7"/>
      <c r="D21" s="7"/>
      <c r="E21" s="7">
        <v>100</v>
      </c>
      <c r="F21" s="18">
        <f t="shared" si="1"/>
        <v>70</v>
      </c>
      <c r="G21" s="7">
        <v>70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30">
        <f t="shared" si="2"/>
        <v>170</v>
      </c>
    </row>
    <row r="22" ht="14.25" spans="1:18">
      <c r="A22" s="19">
        <v>13</v>
      </c>
      <c r="B22" s="20" t="s">
        <v>99</v>
      </c>
      <c r="C22" s="7"/>
      <c r="D22" s="7"/>
      <c r="E22" s="7"/>
      <c r="F22" s="18">
        <f t="shared" si="1"/>
        <v>40</v>
      </c>
      <c r="G22" s="7"/>
      <c r="H22" s="7">
        <v>40</v>
      </c>
      <c r="I22" s="7"/>
      <c r="J22" s="7"/>
      <c r="K22" s="7"/>
      <c r="L22" s="7"/>
      <c r="M22" s="7"/>
      <c r="N22" s="7"/>
      <c r="O22" s="7"/>
      <c r="P22" s="7"/>
      <c r="Q22" s="7"/>
      <c r="R22" s="30">
        <f t="shared" si="2"/>
        <v>40</v>
      </c>
    </row>
    <row r="23" ht="14.25" spans="1:18">
      <c r="A23" s="19">
        <v>14</v>
      </c>
      <c r="B23" s="20" t="s">
        <v>100</v>
      </c>
      <c r="C23" s="7"/>
      <c r="D23" s="7"/>
      <c r="E23" s="7"/>
      <c r="F23" s="18">
        <f t="shared" si="1"/>
        <v>50</v>
      </c>
      <c r="G23" s="7"/>
      <c r="H23" s="7"/>
      <c r="I23" s="7"/>
      <c r="J23" s="7">
        <v>50</v>
      </c>
      <c r="K23" s="7"/>
      <c r="L23" s="7"/>
      <c r="M23" s="7">
        <v>50</v>
      </c>
      <c r="N23" s="7"/>
      <c r="O23" s="7"/>
      <c r="P23" s="7"/>
      <c r="Q23" s="7"/>
      <c r="R23" s="30">
        <f t="shared" si="2"/>
        <v>50</v>
      </c>
    </row>
    <row r="24" ht="14.25" spans="1:18">
      <c r="A24" s="19">
        <v>15</v>
      </c>
      <c r="B24" s="20" t="s">
        <v>101</v>
      </c>
      <c r="C24" s="7"/>
      <c r="D24" s="7">
        <v>20</v>
      </c>
      <c r="E24" s="7">
        <v>200</v>
      </c>
      <c r="F24" s="18">
        <f t="shared" si="1"/>
        <v>200</v>
      </c>
      <c r="G24" s="7"/>
      <c r="H24" s="7"/>
      <c r="I24" s="7">
        <v>200</v>
      </c>
      <c r="J24" s="7"/>
      <c r="K24" s="7"/>
      <c r="L24" s="7"/>
      <c r="M24" s="7"/>
      <c r="N24" s="7"/>
      <c r="O24" s="7"/>
      <c r="P24" s="7"/>
      <c r="Q24" s="7"/>
      <c r="R24" s="30">
        <f t="shared" si="2"/>
        <v>420</v>
      </c>
    </row>
    <row r="25" ht="14.25" spans="1:18">
      <c r="A25" s="19">
        <v>16</v>
      </c>
      <c r="B25" s="20" t="s">
        <v>102</v>
      </c>
      <c r="C25" s="7"/>
      <c r="D25" s="7"/>
      <c r="E25" s="7"/>
      <c r="F25" s="18">
        <f t="shared" si="1"/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0">
        <f t="shared" si="2"/>
        <v>0</v>
      </c>
    </row>
    <row r="26" ht="14.25" spans="1:18">
      <c r="A26" s="19">
        <v>17</v>
      </c>
      <c r="B26" s="20" t="s">
        <v>103</v>
      </c>
      <c r="C26" s="7"/>
      <c r="D26" s="7"/>
      <c r="E26" s="7"/>
      <c r="F26" s="18">
        <f t="shared" si="1"/>
        <v>20</v>
      </c>
      <c r="G26" s="7"/>
      <c r="H26" s="7"/>
      <c r="I26" s="7"/>
      <c r="J26" s="7">
        <v>20</v>
      </c>
      <c r="K26" s="7"/>
      <c r="L26" s="7"/>
      <c r="M26" s="7"/>
      <c r="N26" s="7"/>
      <c r="O26" s="7">
        <v>20</v>
      </c>
      <c r="P26" s="7"/>
      <c r="Q26" s="7"/>
      <c r="R26" s="30">
        <f t="shared" si="2"/>
        <v>20</v>
      </c>
    </row>
    <row r="27" ht="14.25" spans="1:18">
      <c r="A27" s="19">
        <v>18</v>
      </c>
      <c r="B27" s="21" t="s">
        <v>104</v>
      </c>
      <c r="C27" s="7"/>
      <c r="D27" s="7"/>
      <c r="E27" s="7">
        <v>200</v>
      </c>
      <c r="F27" s="18">
        <f t="shared" si="1"/>
        <v>475</v>
      </c>
      <c r="G27" s="7">
        <v>55</v>
      </c>
      <c r="H27" s="7">
        <v>20</v>
      </c>
      <c r="I27" s="7">
        <v>400</v>
      </c>
      <c r="J27" s="7"/>
      <c r="K27" s="7"/>
      <c r="L27" s="7"/>
      <c r="M27" s="7"/>
      <c r="N27" s="7"/>
      <c r="O27" s="7"/>
      <c r="P27" s="7"/>
      <c r="Q27" s="7"/>
      <c r="R27" s="30">
        <f t="shared" si="2"/>
        <v>675</v>
      </c>
    </row>
  </sheetData>
  <mergeCells count="16">
    <mergeCell ref="A2:R2"/>
    <mergeCell ref="F4:Q4"/>
    <mergeCell ref="J5:Q5"/>
    <mergeCell ref="C7:Q7"/>
    <mergeCell ref="C8:Q8"/>
    <mergeCell ref="A9:B9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R4:R6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23989</dc:creator>
  <cp:lastModifiedBy>李</cp:lastModifiedBy>
  <dcterms:created xsi:type="dcterms:W3CDTF">2022-12-17T22:03:00Z</dcterms:created>
  <dcterms:modified xsi:type="dcterms:W3CDTF">2022-12-26T16:05:57Z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DFE09F8D3EDE43A792762F0411AC6763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