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75" windowHeight="12780"/>
  </bookViews>
  <sheets>
    <sheet name="第一笔资金分配表" sheetId="4" r:id="rId1"/>
    <sheet name="农业生产发展资金" sheetId="1" state="hidden" r:id="rId2"/>
  </sheets>
  <definedNames>
    <definedName name="_xlnm.Print_Titles" localSheetId="0">第一笔资金分配表!$2:$5</definedName>
  </definedNames>
  <calcPr calcId="144525"/>
</workbook>
</file>

<file path=xl/sharedStrings.xml><?xml version="1.0" encoding="utf-8"?>
<sst xmlns="http://schemas.openxmlformats.org/spreadsheetml/2006/main" count="92" uniqueCount="82">
  <si>
    <t>附件1</t>
  </si>
  <si>
    <t>2022年省级现代农业高质量发展产业园奖补资金分配表</t>
  </si>
  <si>
    <t>单位：万元</t>
  </si>
  <si>
    <t>序号</t>
  </si>
  <si>
    <t>市县（单位）</t>
  </si>
  <si>
    <t>此次下达</t>
  </si>
  <si>
    <t>备注</t>
  </si>
  <si>
    <t>合计</t>
  </si>
  <si>
    <t>海口市</t>
  </si>
  <si>
    <t>海口市琼山区胡椒产业</t>
  </si>
  <si>
    <t>三亚市</t>
  </si>
  <si>
    <t>三亚市天涯区芒果和火龙果产业</t>
  </si>
  <si>
    <t>东方市</t>
  </si>
  <si>
    <t>东方市火龙果（燕
窝果）产业</t>
  </si>
  <si>
    <t>乐东县</t>
  </si>
  <si>
    <t>乐东县南繁种业产业</t>
  </si>
  <si>
    <t>附件3</t>
  </si>
  <si>
    <t xml:space="preserve">   </t>
  </si>
  <si>
    <t>2022年中央财政农业生产发展资金分配汇总表</t>
  </si>
  <si>
    <t>总计</t>
  </si>
  <si>
    <t>约束性任务</t>
  </si>
  <si>
    <t>指导性任务</t>
  </si>
  <si>
    <t>小计</t>
  </si>
  <si>
    <t>耕地地力补贴（提前下达）★</t>
  </si>
  <si>
    <t>种粮一次性补贴（提前下达）★</t>
  </si>
  <si>
    <t>农机购置补贴★</t>
  </si>
  <si>
    <t>优势特色产业集群★</t>
  </si>
  <si>
    <t>国家现代农业产业园
★</t>
  </si>
  <si>
    <t>农业信贷担保业务奖补★</t>
  </si>
  <si>
    <t>农业产业强镇★</t>
  </si>
  <si>
    <t>良种良法技术推广★</t>
  </si>
  <si>
    <t>绿色高质高效</t>
  </si>
  <si>
    <t>基层农技推广改革与建设</t>
  </si>
  <si>
    <t>奶业振兴与畜禽健康养殖</t>
  </si>
  <si>
    <t>国家保种场</t>
  </si>
  <si>
    <t>畜禽生产性能测定</t>
  </si>
  <si>
    <t>地理标志农产品保护</t>
  </si>
  <si>
    <t>冷藏保鲜★</t>
  </si>
  <si>
    <t>高素质农民培育</t>
  </si>
  <si>
    <t>农村实用人才</t>
  </si>
  <si>
    <t>头雁项目</t>
  </si>
  <si>
    <t>社会化服务</t>
  </si>
  <si>
    <t>家庭农场</t>
  </si>
  <si>
    <t>农民合作社</t>
  </si>
  <si>
    <t>种猪贷款贴息</t>
  </si>
  <si>
    <t>生猪良种补贴</t>
  </si>
  <si>
    <t>脱贫县统筹保障资金</t>
  </si>
  <si>
    <t>天然橡胶良种良法</t>
  </si>
  <si>
    <t>南繁基地</t>
  </si>
  <si>
    <t>南繁运行管护经费</t>
  </si>
  <si>
    <t>儋州市</t>
  </si>
  <si>
    <t>琼海市</t>
  </si>
  <si>
    <t>文昌市</t>
  </si>
  <si>
    <t>万宁市</t>
  </si>
  <si>
    <t>定安县</t>
  </si>
  <si>
    <t>屯昌县</t>
  </si>
  <si>
    <t>澄迈县</t>
  </si>
  <si>
    <t>昌江县</t>
  </si>
  <si>
    <t>陵水县</t>
  </si>
  <si>
    <t>保亭县</t>
  </si>
  <si>
    <t>琼中县</t>
  </si>
  <si>
    <t>白沙县</t>
  </si>
  <si>
    <t>临高县</t>
  </si>
  <si>
    <t>五指山市</t>
  </si>
  <si>
    <t>省农业农村厅本级</t>
  </si>
  <si>
    <t>50205委托业务费2136万元、50799其他对企业补助256万元。</t>
  </si>
  <si>
    <t>省南繁管理局</t>
  </si>
  <si>
    <t>50502-商品和服务支出3950万元，其中，办公费125万、会议费55万元、培训费88万元、委托业务费3600万、其他商品和服务支出82万元，50799其他企业补助500万元</t>
  </si>
  <si>
    <t>省农机鉴定推广站</t>
  </si>
  <si>
    <t>50502-商品和服务支出17.5万元（培训费）</t>
  </si>
  <si>
    <t>省农民科技教育培训中心</t>
  </si>
  <si>
    <t>50502-商品和服务支出320万元（培训费）</t>
  </si>
  <si>
    <t>省动物卫生监督所</t>
  </si>
  <si>
    <t>省动物疫病预防控制中心</t>
  </si>
  <si>
    <t>省现代农业检验检测预警防控中心</t>
  </si>
  <si>
    <t>海南省植物保护总站</t>
  </si>
  <si>
    <t>海南农垦控股集团有限公司</t>
  </si>
  <si>
    <t>50799其他企业补助7836万元</t>
  </si>
  <si>
    <t>海南省农业信贷担保有限责任公司</t>
  </si>
  <si>
    <t xml:space="preserve">  </t>
  </si>
  <si>
    <t>50799其他企业补助1006万元</t>
  </si>
  <si>
    <t>注：标注★的支出方向不纳入统筹整合范围。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</si>
</sst>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2"/>
      <color indexed="8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rgb="FF000000"/>
      <name val="宋体"/>
      <charset val="134"/>
    </font>
    <font>
      <sz val="11"/>
      <name val="仿宋"/>
      <charset val="134"/>
    </font>
    <font>
      <b/>
      <sz val="12"/>
      <name val="仿宋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2"/>
      <name val="宋体"/>
      <charset val="134"/>
    </font>
    <font>
      <b/>
      <sz val="12"/>
      <color indexed="0"/>
      <name val="宋体"/>
      <charset val="134"/>
    </font>
    <font>
      <b/>
      <sz val="12"/>
      <name val="宋体"/>
      <charset val="134"/>
    </font>
    <font>
      <sz val="12"/>
      <color indexed="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29" fillId="0" borderId="0">
      <alignment vertical="center"/>
    </xf>
    <xf numFmtId="0" fontId="32" fillId="0" borderId="0"/>
    <xf numFmtId="0" fontId="0" fillId="30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7" fillId="0" borderId="0"/>
    <xf numFmtId="0" fontId="28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36" fillId="11" borderId="12" applyNumberFormat="false" applyAlignment="false" applyProtection="false">
      <alignment vertical="center"/>
    </xf>
    <xf numFmtId="0" fontId="29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1" fillId="29" borderId="0" applyNumberFormat="false" applyBorder="false" applyAlignment="false" applyProtection="false">
      <alignment vertical="center"/>
    </xf>
    <xf numFmtId="0" fontId="39" fillId="32" borderId="12" applyNumberFormat="false" applyAlignment="false" applyProtection="false">
      <alignment vertical="center"/>
    </xf>
    <xf numFmtId="0" fontId="27" fillId="11" borderId="7" applyNumberFormat="false" applyAlignment="false" applyProtection="false">
      <alignment vertical="center"/>
    </xf>
    <xf numFmtId="0" fontId="26" fillId="10" borderId="6" applyNumberFormat="false" applyAlignment="false" applyProtection="false">
      <alignment vertical="center"/>
    </xf>
    <xf numFmtId="0" fontId="37" fillId="0" borderId="13" applyNumberFormat="false" applyFill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1" fillId="28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177" fontId="0" fillId="0" borderId="0" xfId="0" applyNumberForma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7" fillId="0" borderId="1" xfId="2" applyFont="true" applyFill="true" applyBorder="true" applyAlignment="true">
      <alignment horizontal="center" vertical="center" wrapText="true"/>
    </xf>
    <xf numFmtId="176" fontId="7" fillId="0" borderId="1" xfId="2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2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177" fontId="4" fillId="0" borderId="0" xfId="0" applyNumberFormat="true" applyFont="true" applyFill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/>
    </xf>
    <xf numFmtId="177" fontId="11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13" fillId="0" borderId="5" xfId="0" applyFont="true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5" xfId="0" applyFill="true" applyBorder="true" applyAlignment="true">
      <alignment vertical="center"/>
    </xf>
    <xf numFmtId="0" fontId="2" fillId="0" borderId="5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vertical="center"/>
    </xf>
    <xf numFmtId="0" fontId="2" fillId="0" borderId="5" xfId="0" applyFont="true" applyFill="true" applyBorder="true" applyAlignment="true">
      <alignment vertical="center" wrapText="true"/>
    </xf>
    <xf numFmtId="0" fontId="0" fillId="0" borderId="5" xfId="0" applyFill="true" applyBorder="true" applyAlignment="true">
      <alignment vertical="center" wrapText="true"/>
    </xf>
    <xf numFmtId="0" fontId="14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15" fillId="0" borderId="0" xfId="0" applyFont="true" applyFill="true" applyBorder="true" applyAlignment="true">
      <alignment horizontal="left" vertical="center"/>
    </xf>
    <xf numFmtId="0" fontId="16" fillId="0" borderId="0" xfId="0" applyFont="true" applyFill="true" applyAlignment="true">
      <alignment horizontal="center" vertical="center" wrapText="true"/>
    </xf>
    <xf numFmtId="0" fontId="17" fillId="0" borderId="0" xfId="0" applyFont="true" applyFill="true" applyBorder="true" applyAlignment="true">
      <alignment vertical="center"/>
    </xf>
    <xf numFmtId="0" fontId="17" fillId="0" borderId="0" xfId="0" applyFont="true" applyFill="true" applyBorder="true" applyAlignment="true">
      <alignment horizontal="right" vertical="center"/>
    </xf>
    <xf numFmtId="0" fontId="14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vertical="center" wrapText="true"/>
    </xf>
  </cellXfs>
  <cellStyles count="55">
    <cellStyle name="常规" xfId="0" builtinId="0"/>
    <cellStyle name="常规_彩票公益金_3 2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常规_Sheet1 2" xfId="11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常规_Sheet2_1" xfId="28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B7" sqref="B7:D10"/>
    </sheetView>
  </sheetViews>
  <sheetFormatPr defaultColWidth="9" defaultRowHeight="13.5" outlineLevelCol="5"/>
  <cols>
    <col min="1" max="1" width="10.625" style="48" customWidth="true"/>
    <col min="2" max="4" width="23.375" style="48" customWidth="true"/>
    <col min="5" max="5" width="9" style="48"/>
    <col min="6" max="6" width="93" style="48" customWidth="true"/>
    <col min="7" max="16384" width="9" style="48"/>
  </cols>
  <sheetData>
    <row r="1" ht="21" customHeight="true" spans="1:4">
      <c r="A1" s="48" t="s">
        <v>0</v>
      </c>
      <c r="B1" s="49"/>
      <c r="C1" s="49"/>
      <c r="D1" s="49"/>
    </row>
    <row r="2" ht="54" customHeight="true" spans="1:4">
      <c r="A2" s="50" t="s">
        <v>1</v>
      </c>
      <c r="B2" s="50"/>
      <c r="C2" s="50"/>
      <c r="D2" s="50"/>
    </row>
    <row r="3" ht="23" customHeight="true" spans="2:4">
      <c r="B3" s="51"/>
      <c r="C3" s="51"/>
      <c r="D3" s="52" t="s">
        <v>2</v>
      </c>
    </row>
    <row r="4" ht="25" customHeight="true" spans="1:4">
      <c r="A4" s="53" t="s">
        <v>3</v>
      </c>
      <c r="B4" s="54" t="s">
        <v>4</v>
      </c>
      <c r="C4" s="54" t="s">
        <v>5</v>
      </c>
      <c r="D4" s="55" t="s">
        <v>6</v>
      </c>
    </row>
    <row r="5" ht="25" customHeight="true" spans="1:4">
      <c r="A5" s="53"/>
      <c r="B5" s="54"/>
      <c r="C5" s="54"/>
      <c r="D5" s="55"/>
    </row>
    <row r="6" s="47" customFormat="true" ht="28" customHeight="true" spans="1:4">
      <c r="A6" s="56"/>
      <c r="B6" s="54" t="s">
        <v>7</v>
      </c>
      <c r="C6" s="54">
        <f>SUM(C7:C10)</f>
        <v>2400</v>
      </c>
      <c r="D6" s="57"/>
    </row>
    <row r="7" ht="55" customHeight="true" spans="1:4">
      <c r="A7" s="20">
        <v>1</v>
      </c>
      <c r="B7" s="58" t="s">
        <v>8</v>
      </c>
      <c r="C7" s="58">
        <v>600</v>
      </c>
      <c r="D7" s="59" t="s">
        <v>9</v>
      </c>
    </row>
    <row r="8" ht="55" customHeight="true" spans="1:4">
      <c r="A8" s="20">
        <v>2</v>
      </c>
      <c r="B8" s="58" t="s">
        <v>10</v>
      </c>
      <c r="C8" s="58">
        <v>600</v>
      </c>
      <c r="D8" s="59" t="s">
        <v>11</v>
      </c>
    </row>
    <row r="9" ht="55" customHeight="true" spans="1:4">
      <c r="A9" s="20">
        <v>3</v>
      </c>
      <c r="B9" s="58" t="s">
        <v>12</v>
      </c>
      <c r="C9" s="58">
        <v>600</v>
      </c>
      <c r="D9" s="59" t="s">
        <v>13</v>
      </c>
    </row>
    <row r="10" ht="55" customHeight="true" spans="1:6">
      <c r="A10" s="20">
        <v>4</v>
      </c>
      <c r="B10" s="58" t="s">
        <v>14</v>
      </c>
      <c r="C10" s="58">
        <v>600</v>
      </c>
      <c r="D10" s="59" t="s">
        <v>15</v>
      </c>
      <c r="F10" s="60"/>
    </row>
  </sheetData>
  <mergeCells count="6">
    <mergeCell ref="B1:D1"/>
    <mergeCell ref="A2:D2"/>
    <mergeCell ref="A4:A5"/>
    <mergeCell ref="B4:B5"/>
    <mergeCell ref="C4:C5"/>
    <mergeCell ref="D4:D5"/>
  </mergeCells>
  <printOptions horizontalCentered="true"/>
  <pageMargins left="0.196527777777778" right="0.196527777777778" top="0.196527777777778" bottom="0.1965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9"/>
  <sheetViews>
    <sheetView zoomScale="85" zoomScaleNormal="85" workbookViewId="0">
      <pane xSplit="2" ySplit="9" topLeftCell="C10" activePane="bottomRight" state="frozen"/>
      <selection/>
      <selection pane="topRight"/>
      <selection pane="bottomLeft"/>
      <selection pane="bottomRight" activeCell="AH13" sqref="AH13"/>
    </sheetView>
  </sheetViews>
  <sheetFormatPr defaultColWidth="9" defaultRowHeight="15.75"/>
  <cols>
    <col min="1" max="1" width="4.38333333333333" customWidth="true"/>
    <col min="2" max="2" width="12.6333333333333" style="2" customWidth="true"/>
    <col min="3" max="3" width="9.63333333333333" style="2" customWidth="true"/>
    <col min="4" max="4" width="7.25" style="6" customWidth="true"/>
    <col min="5" max="8" width="6.63333333333333" style="6" customWidth="true"/>
    <col min="9" max="14" width="6.63333333333333" style="1" customWidth="true"/>
    <col min="15" max="15" width="6.63333333333333" style="7" customWidth="true"/>
    <col min="16" max="22" width="6.63333333333333" style="1" customWidth="true"/>
    <col min="23" max="23" width="6.63333333333333" style="6" customWidth="true"/>
    <col min="24" max="30" width="6.63333333333333" style="1" customWidth="true"/>
    <col min="31" max="31" width="6.63333333333333" style="6" customWidth="true"/>
    <col min="32" max="16384" width="9" style="1"/>
  </cols>
  <sheetData>
    <row r="1" spans="1:9">
      <c r="A1" s="8" t="s">
        <v>16</v>
      </c>
      <c r="B1" s="9"/>
      <c r="C1" s="9"/>
      <c r="I1" s="1" t="s">
        <v>17</v>
      </c>
    </row>
    <row r="2" s="1" customFormat="true" ht="13.5" spans="2:31">
      <c r="B2" s="10" t="s">
        <v>18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3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="1" customFormat="true" ht="32" customHeight="true" spans="2:3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3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="1" customFormat="true" ht="32" customHeight="true" spans="2:3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3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8" t="s">
        <v>2</v>
      </c>
      <c r="AC4" s="8"/>
      <c r="AD4" s="8"/>
      <c r="AE4" s="8"/>
      <c r="AF4" s="8"/>
    </row>
    <row r="5" s="2" customFormat="true" ht="23" customHeight="true" spans="1:32">
      <c r="A5" s="11" t="s">
        <v>3</v>
      </c>
      <c r="B5" s="12" t="s">
        <v>4</v>
      </c>
      <c r="C5" s="13" t="s">
        <v>19</v>
      </c>
      <c r="D5" s="14" t="s">
        <v>20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34" t="s">
        <v>21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40" t="s">
        <v>6</v>
      </c>
    </row>
    <row r="6" s="3" customFormat="true" ht="45" customHeight="true" spans="1:32">
      <c r="A6" s="11"/>
      <c r="B6" s="12"/>
      <c r="C6" s="15"/>
      <c r="D6" s="14" t="s">
        <v>22</v>
      </c>
      <c r="E6" s="14" t="s">
        <v>23</v>
      </c>
      <c r="F6" s="14" t="s">
        <v>24</v>
      </c>
      <c r="G6" s="27" t="s">
        <v>25</v>
      </c>
      <c r="H6" s="27" t="s">
        <v>26</v>
      </c>
      <c r="I6" s="14" t="s">
        <v>27</v>
      </c>
      <c r="J6" s="14" t="s">
        <v>28</v>
      </c>
      <c r="K6" s="14" t="s">
        <v>29</v>
      </c>
      <c r="L6" s="14" t="s">
        <v>30</v>
      </c>
      <c r="M6" s="14"/>
      <c r="N6" s="14"/>
      <c r="O6" s="34" t="s">
        <v>22</v>
      </c>
      <c r="P6" s="14" t="s">
        <v>31</v>
      </c>
      <c r="Q6" s="14" t="s">
        <v>32</v>
      </c>
      <c r="R6" s="14" t="s">
        <v>33</v>
      </c>
      <c r="S6" s="14" t="s">
        <v>34</v>
      </c>
      <c r="T6" s="14" t="s">
        <v>35</v>
      </c>
      <c r="U6" s="38" t="s">
        <v>36</v>
      </c>
      <c r="V6" s="14" t="s">
        <v>37</v>
      </c>
      <c r="W6" s="14" t="s">
        <v>38</v>
      </c>
      <c r="X6" s="14" t="s">
        <v>39</v>
      </c>
      <c r="Y6" s="14" t="s">
        <v>40</v>
      </c>
      <c r="Z6" s="14" t="s">
        <v>41</v>
      </c>
      <c r="AA6" s="14" t="s">
        <v>42</v>
      </c>
      <c r="AB6" s="14" t="s">
        <v>43</v>
      </c>
      <c r="AC6" s="14" t="s">
        <v>44</v>
      </c>
      <c r="AD6" s="14" t="s">
        <v>45</v>
      </c>
      <c r="AE6" s="14" t="s">
        <v>46</v>
      </c>
      <c r="AF6" s="40"/>
    </row>
    <row r="7" s="2" customFormat="true" ht="117" customHeight="true" spans="1:32">
      <c r="A7" s="11"/>
      <c r="B7" s="12"/>
      <c r="C7" s="16"/>
      <c r="D7" s="14"/>
      <c r="E7" s="14"/>
      <c r="F7" s="14"/>
      <c r="G7" s="28"/>
      <c r="H7" s="28"/>
      <c r="I7" s="14"/>
      <c r="J7" s="14"/>
      <c r="K7" s="14"/>
      <c r="L7" s="14" t="s">
        <v>47</v>
      </c>
      <c r="M7" s="14" t="s">
        <v>48</v>
      </c>
      <c r="N7" s="14" t="s">
        <v>49</v>
      </c>
      <c r="O7" s="34"/>
      <c r="P7" s="14"/>
      <c r="Q7" s="14"/>
      <c r="R7" s="14"/>
      <c r="S7" s="14"/>
      <c r="T7" s="14"/>
      <c r="U7" s="3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40"/>
    </row>
    <row r="8" s="4" customFormat="true" ht="17" customHeight="true" spans="1:251">
      <c r="A8" s="17" t="s">
        <v>7</v>
      </c>
      <c r="B8" s="17"/>
      <c r="C8" s="18">
        <f>SUM(C10:C37)</f>
        <v>105760</v>
      </c>
      <c r="D8" s="18">
        <f>SUM(D10:D37)</f>
        <v>96387</v>
      </c>
      <c r="E8" s="29">
        <f>SUM(E10:E37)</f>
        <v>46855</v>
      </c>
      <c r="F8" s="18">
        <f>SUM(F10:F37)</f>
        <v>4451</v>
      </c>
      <c r="G8" s="29">
        <f>SUM(G10:G27)</f>
        <v>2925</v>
      </c>
      <c r="H8" s="29">
        <f>SUM(H10:H37)</f>
        <v>15000</v>
      </c>
      <c r="I8" s="29">
        <f t="shared" ref="I8:O8" si="0">SUM(I10:I37)</f>
        <v>11000</v>
      </c>
      <c r="J8" s="29">
        <f t="shared" si="0"/>
        <v>1006</v>
      </c>
      <c r="K8" s="29">
        <f t="shared" si="0"/>
        <v>300</v>
      </c>
      <c r="L8" s="29">
        <f t="shared" si="0"/>
        <v>7200</v>
      </c>
      <c r="M8" s="29">
        <f t="shared" si="0"/>
        <v>2650</v>
      </c>
      <c r="N8" s="29">
        <f t="shared" si="0"/>
        <v>5000</v>
      </c>
      <c r="O8" s="29">
        <f t="shared" si="0"/>
        <v>9373</v>
      </c>
      <c r="P8" s="29">
        <f t="shared" ref="P8:V8" si="1">SUM(P10:P37)</f>
        <v>865.35</v>
      </c>
      <c r="Q8" s="29">
        <f t="shared" si="1"/>
        <v>1000</v>
      </c>
      <c r="R8" s="29">
        <f t="shared" si="1"/>
        <v>0</v>
      </c>
      <c r="S8" s="29">
        <f t="shared" si="1"/>
        <v>128</v>
      </c>
      <c r="T8" s="29">
        <f t="shared" si="1"/>
        <v>176</v>
      </c>
      <c r="U8" s="29">
        <f t="shared" si="1"/>
        <v>600</v>
      </c>
      <c r="V8" s="29">
        <f t="shared" si="1"/>
        <v>444</v>
      </c>
      <c r="W8" s="29">
        <f t="shared" ref="W8:AE8" si="2">SUM(W10:W37)</f>
        <v>1300</v>
      </c>
      <c r="X8" s="29">
        <f t="shared" si="2"/>
        <v>30</v>
      </c>
      <c r="Y8" s="29">
        <f t="shared" si="2"/>
        <v>210</v>
      </c>
      <c r="Z8" s="29">
        <f t="shared" si="2"/>
        <v>1550</v>
      </c>
      <c r="AA8" s="29">
        <f t="shared" si="2"/>
        <v>660</v>
      </c>
      <c r="AB8" s="29">
        <f t="shared" si="2"/>
        <v>720</v>
      </c>
      <c r="AC8" s="29">
        <f t="shared" si="2"/>
        <v>518.65</v>
      </c>
      <c r="AD8" s="29">
        <f t="shared" si="2"/>
        <v>108</v>
      </c>
      <c r="AE8" s="29">
        <f t="shared" si="2"/>
        <v>1063</v>
      </c>
      <c r="AF8" s="41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</row>
    <row r="9" s="4" customFormat="true" ht="24" customHeight="true" spans="1:251">
      <c r="A9" s="17"/>
      <c r="B9" s="17"/>
      <c r="C9" s="19"/>
      <c r="D9" s="19"/>
      <c r="E9" s="29"/>
      <c r="F9" s="1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41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</row>
    <row r="10" s="1" customFormat="true" ht="23" customHeight="true" spans="1:32">
      <c r="A10" s="20">
        <v>1</v>
      </c>
      <c r="B10" s="21" t="s">
        <v>8</v>
      </c>
      <c r="C10" s="22">
        <f>D10+O10</f>
        <v>7071</v>
      </c>
      <c r="D10" s="23">
        <f>SUM(E10:N10)</f>
        <v>5626</v>
      </c>
      <c r="E10" s="23">
        <v>4999</v>
      </c>
      <c r="F10" s="23">
        <v>327</v>
      </c>
      <c r="G10" s="30">
        <v>300</v>
      </c>
      <c r="H10" s="23"/>
      <c r="I10" s="23"/>
      <c r="J10" s="23"/>
      <c r="K10" s="23"/>
      <c r="L10" s="23"/>
      <c r="M10" s="23"/>
      <c r="N10" s="23"/>
      <c r="O10" s="35">
        <f t="shared" ref="O10:O41" si="3">SUM(P10:AE10)</f>
        <v>1445</v>
      </c>
      <c r="P10" s="23"/>
      <c r="Q10" s="31">
        <v>100</v>
      </c>
      <c r="R10" s="31"/>
      <c r="S10" s="23"/>
      <c r="T10" s="23"/>
      <c r="U10" s="23">
        <v>300</v>
      </c>
      <c r="V10" s="23"/>
      <c r="W10" s="23">
        <v>110</v>
      </c>
      <c r="X10" s="23"/>
      <c r="Y10" s="23"/>
      <c r="Z10" s="23">
        <v>500</v>
      </c>
      <c r="AA10" s="23">
        <v>30</v>
      </c>
      <c r="AB10" s="23">
        <v>120</v>
      </c>
      <c r="AC10" s="23">
        <v>177</v>
      </c>
      <c r="AD10" s="23">
        <v>108</v>
      </c>
      <c r="AE10" s="20"/>
      <c r="AF10" s="42"/>
    </row>
    <row r="11" s="1" customFormat="true" ht="24" customHeight="true" spans="1:32">
      <c r="A11" s="20">
        <v>2</v>
      </c>
      <c r="B11" s="21" t="s">
        <v>10</v>
      </c>
      <c r="C11" s="22">
        <f t="shared" ref="C11:C37" si="4">D11+O11</f>
        <v>10051.4</v>
      </c>
      <c r="D11" s="23">
        <f t="shared" ref="D11:D37" si="5">SUM(E11:N11)</f>
        <v>9917</v>
      </c>
      <c r="E11" s="23">
        <v>2500</v>
      </c>
      <c r="F11" s="23">
        <v>107</v>
      </c>
      <c r="G11" s="23">
        <v>200</v>
      </c>
      <c r="H11" s="23">
        <v>2370</v>
      </c>
      <c r="I11" s="23">
        <v>4000</v>
      </c>
      <c r="J11" s="23"/>
      <c r="K11" s="23"/>
      <c r="L11" s="23"/>
      <c r="M11" s="23">
        <v>590</v>
      </c>
      <c r="N11" s="23">
        <v>150</v>
      </c>
      <c r="O11" s="35">
        <f t="shared" si="3"/>
        <v>134.4</v>
      </c>
      <c r="P11" s="23"/>
      <c r="Q11" s="31">
        <v>60</v>
      </c>
      <c r="R11" s="31"/>
      <c r="S11" s="23"/>
      <c r="T11" s="23"/>
      <c r="U11" s="23"/>
      <c r="V11" s="23"/>
      <c r="W11" s="23">
        <v>74.4</v>
      </c>
      <c r="X11" s="23"/>
      <c r="Y11" s="23"/>
      <c r="Z11" s="23"/>
      <c r="AA11" s="23"/>
      <c r="AB11" s="23"/>
      <c r="AC11" s="23"/>
      <c r="AD11" s="23"/>
      <c r="AE11" s="20"/>
      <c r="AF11" s="42"/>
    </row>
    <row r="12" s="1" customFormat="true" ht="29" customHeight="true" spans="1:32">
      <c r="A12" s="20">
        <v>3</v>
      </c>
      <c r="B12" s="21" t="s">
        <v>50</v>
      </c>
      <c r="C12" s="22">
        <f t="shared" si="4"/>
        <v>9165.96</v>
      </c>
      <c r="D12" s="23">
        <f t="shared" si="5"/>
        <v>8625</v>
      </c>
      <c r="E12" s="23">
        <f>4072+37</f>
        <v>4109</v>
      </c>
      <c r="F12" s="23">
        <v>324</v>
      </c>
      <c r="G12" s="23">
        <v>192</v>
      </c>
      <c r="H12" s="23"/>
      <c r="I12" s="23">
        <v>4000</v>
      </c>
      <c r="J12" s="23"/>
      <c r="K12" s="23"/>
      <c r="L12" s="23"/>
      <c r="M12" s="23"/>
      <c r="N12" s="23"/>
      <c r="O12" s="35">
        <f t="shared" si="3"/>
        <v>540.96</v>
      </c>
      <c r="P12" s="23"/>
      <c r="Q12" s="31">
        <v>60</v>
      </c>
      <c r="R12" s="31"/>
      <c r="S12" s="23"/>
      <c r="T12" s="23"/>
      <c r="U12" s="23"/>
      <c r="V12" s="23">
        <v>136</v>
      </c>
      <c r="W12" s="23">
        <v>63.5</v>
      </c>
      <c r="X12" s="23"/>
      <c r="Y12" s="23"/>
      <c r="Z12" s="23"/>
      <c r="AA12" s="23">
        <v>80</v>
      </c>
      <c r="AB12" s="23">
        <v>60</v>
      </c>
      <c r="AC12" s="23">
        <v>141.46</v>
      </c>
      <c r="AD12" s="23"/>
      <c r="AE12" s="20"/>
      <c r="AF12" s="42"/>
    </row>
    <row r="13" s="1" customFormat="true" ht="29" customHeight="true" spans="1:32">
      <c r="A13" s="20">
        <v>4</v>
      </c>
      <c r="B13" s="21" t="s">
        <v>51</v>
      </c>
      <c r="C13" s="22">
        <f t="shared" si="4"/>
        <v>4366.6</v>
      </c>
      <c r="D13" s="23">
        <f t="shared" si="5"/>
        <v>3866</v>
      </c>
      <c r="E13" s="23">
        <v>3244</v>
      </c>
      <c r="F13" s="23">
        <v>302</v>
      </c>
      <c r="G13" s="23">
        <v>200</v>
      </c>
      <c r="H13" s="23">
        <v>120</v>
      </c>
      <c r="I13" s="23"/>
      <c r="J13" s="23"/>
      <c r="K13" s="23"/>
      <c r="L13" s="23"/>
      <c r="M13" s="23"/>
      <c r="N13" s="23"/>
      <c r="O13" s="35">
        <f t="shared" si="3"/>
        <v>500.6</v>
      </c>
      <c r="P13" s="23"/>
      <c r="Q13" s="31">
        <v>50</v>
      </c>
      <c r="R13" s="31"/>
      <c r="S13" s="23"/>
      <c r="T13" s="23"/>
      <c r="U13" s="23"/>
      <c r="V13" s="23"/>
      <c r="W13" s="23">
        <v>40.6</v>
      </c>
      <c r="X13" s="23"/>
      <c r="Y13" s="23"/>
      <c r="Z13" s="23">
        <v>300</v>
      </c>
      <c r="AA13" s="23">
        <v>50</v>
      </c>
      <c r="AB13" s="23">
        <v>60</v>
      </c>
      <c r="AC13" s="23"/>
      <c r="AD13" s="23"/>
      <c r="AE13" s="20"/>
      <c r="AF13" s="42"/>
    </row>
    <row r="14" s="1" customFormat="true" ht="29" customHeight="true" spans="1:32">
      <c r="A14" s="20">
        <v>5</v>
      </c>
      <c r="B14" s="21" t="s">
        <v>52</v>
      </c>
      <c r="C14" s="22">
        <f t="shared" si="4"/>
        <v>10993</v>
      </c>
      <c r="D14" s="23">
        <f t="shared" si="5"/>
        <v>10461</v>
      </c>
      <c r="E14" s="23">
        <v>6215</v>
      </c>
      <c r="F14" s="23">
        <v>426</v>
      </c>
      <c r="G14" s="23">
        <v>260</v>
      </c>
      <c r="H14" s="23">
        <v>3560</v>
      </c>
      <c r="I14" s="23"/>
      <c r="J14" s="23"/>
      <c r="K14" s="23"/>
      <c r="L14" s="23"/>
      <c r="M14" s="23"/>
      <c r="N14" s="23"/>
      <c r="O14" s="35">
        <f t="shared" si="3"/>
        <v>532</v>
      </c>
      <c r="P14" s="23"/>
      <c r="Q14" s="31">
        <v>70</v>
      </c>
      <c r="R14" s="31"/>
      <c r="S14" s="23"/>
      <c r="T14" s="23"/>
      <c r="U14" s="23"/>
      <c r="V14" s="23"/>
      <c r="W14" s="20">
        <v>42</v>
      </c>
      <c r="X14" s="23"/>
      <c r="Y14" s="23"/>
      <c r="Z14" s="23">
        <v>200</v>
      </c>
      <c r="AA14" s="23">
        <v>100</v>
      </c>
      <c r="AB14" s="23">
        <v>120</v>
      </c>
      <c r="AC14" s="23"/>
      <c r="AD14" s="23"/>
      <c r="AE14" s="20"/>
      <c r="AF14" s="42"/>
    </row>
    <row r="15" s="1" customFormat="true" ht="29" customHeight="true" spans="1:32">
      <c r="A15" s="20">
        <v>6</v>
      </c>
      <c r="B15" s="21" t="s">
        <v>53</v>
      </c>
      <c r="C15" s="22">
        <f t="shared" si="4"/>
        <v>6729</v>
      </c>
      <c r="D15" s="23">
        <f t="shared" si="5"/>
        <v>6300</v>
      </c>
      <c r="E15" s="23">
        <v>2466</v>
      </c>
      <c r="F15" s="23">
        <v>314</v>
      </c>
      <c r="G15" s="23">
        <v>220</v>
      </c>
      <c r="H15" s="23"/>
      <c r="I15" s="23">
        <v>3000</v>
      </c>
      <c r="J15" s="23"/>
      <c r="K15" s="23">
        <v>300</v>
      </c>
      <c r="L15" s="23"/>
      <c r="M15" s="23"/>
      <c r="N15" s="23"/>
      <c r="O15" s="35">
        <f t="shared" si="3"/>
        <v>429</v>
      </c>
      <c r="P15" s="23"/>
      <c r="Q15" s="31">
        <v>70</v>
      </c>
      <c r="R15" s="31"/>
      <c r="S15" s="23"/>
      <c r="T15" s="23"/>
      <c r="U15" s="23"/>
      <c r="V15" s="23"/>
      <c r="W15" s="23">
        <v>49</v>
      </c>
      <c r="X15" s="23"/>
      <c r="Y15" s="23"/>
      <c r="Z15" s="23"/>
      <c r="AA15" s="23">
        <v>250</v>
      </c>
      <c r="AB15" s="23">
        <v>60</v>
      </c>
      <c r="AC15" s="23"/>
      <c r="AD15" s="23"/>
      <c r="AE15" s="20"/>
      <c r="AF15" s="42"/>
    </row>
    <row r="16" s="1" customFormat="true" ht="29" customHeight="true" spans="1:32">
      <c r="A16" s="20">
        <v>7</v>
      </c>
      <c r="B16" s="21" t="s">
        <v>54</v>
      </c>
      <c r="C16" s="22">
        <f t="shared" si="4"/>
        <v>3206</v>
      </c>
      <c r="D16" s="23">
        <f t="shared" si="5"/>
        <v>3107</v>
      </c>
      <c r="E16" s="23">
        <v>2109</v>
      </c>
      <c r="F16" s="23">
        <v>298</v>
      </c>
      <c r="G16" s="23">
        <v>160</v>
      </c>
      <c r="H16" s="23">
        <v>540</v>
      </c>
      <c r="I16" s="23"/>
      <c r="J16" s="23"/>
      <c r="K16" s="23"/>
      <c r="L16" s="23"/>
      <c r="M16" s="23"/>
      <c r="N16" s="23"/>
      <c r="O16" s="35">
        <f t="shared" si="3"/>
        <v>99</v>
      </c>
      <c r="P16" s="23"/>
      <c r="Q16" s="31">
        <v>50</v>
      </c>
      <c r="R16" s="31"/>
      <c r="S16" s="23"/>
      <c r="T16" s="23"/>
      <c r="U16" s="23"/>
      <c r="V16" s="23"/>
      <c r="W16" s="20">
        <v>49</v>
      </c>
      <c r="X16" s="23"/>
      <c r="Y16" s="23"/>
      <c r="Z16" s="23"/>
      <c r="AA16" s="23"/>
      <c r="AB16" s="23"/>
      <c r="AC16" s="23"/>
      <c r="AD16" s="23"/>
      <c r="AE16" s="20"/>
      <c r="AF16" s="42"/>
    </row>
    <row r="17" s="1" customFormat="true" ht="29" customHeight="true" spans="1:32">
      <c r="A17" s="20">
        <v>8</v>
      </c>
      <c r="B17" s="21" t="s">
        <v>55</v>
      </c>
      <c r="C17" s="22">
        <f t="shared" si="4"/>
        <v>3159</v>
      </c>
      <c r="D17" s="23">
        <f t="shared" si="5"/>
        <v>3070</v>
      </c>
      <c r="E17" s="23">
        <v>1737</v>
      </c>
      <c r="F17" s="23">
        <v>213</v>
      </c>
      <c r="G17" s="23">
        <v>120</v>
      </c>
      <c r="H17" s="23">
        <v>1000</v>
      </c>
      <c r="I17" s="23"/>
      <c r="J17" s="23"/>
      <c r="K17" s="23"/>
      <c r="L17" s="23"/>
      <c r="M17" s="23"/>
      <c r="N17" s="23"/>
      <c r="O17" s="35">
        <f t="shared" si="3"/>
        <v>89</v>
      </c>
      <c r="P17" s="23"/>
      <c r="Q17" s="31">
        <v>45</v>
      </c>
      <c r="R17" s="31"/>
      <c r="S17" s="23"/>
      <c r="T17" s="23"/>
      <c r="U17" s="23"/>
      <c r="V17" s="23"/>
      <c r="W17" s="23">
        <v>44</v>
      </c>
      <c r="X17" s="23"/>
      <c r="Y17" s="23"/>
      <c r="Z17" s="23"/>
      <c r="AA17" s="23"/>
      <c r="AB17" s="23"/>
      <c r="AC17" s="23"/>
      <c r="AD17" s="23"/>
      <c r="AE17" s="20"/>
      <c r="AF17" s="42"/>
    </row>
    <row r="18" s="1" customFormat="true" ht="29" customHeight="true" spans="1:32">
      <c r="A18" s="20">
        <v>9</v>
      </c>
      <c r="B18" s="21" t="s">
        <v>56</v>
      </c>
      <c r="C18" s="22">
        <f t="shared" si="4"/>
        <v>5945</v>
      </c>
      <c r="D18" s="23">
        <f t="shared" si="5"/>
        <v>5442</v>
      </c>
      <c r="E18" s="23">
        <v>3470</v>
      </c>
      <c r="F18" s="23">
        <v>616</v>
      </c>
      <c r="G18" s="23">
        <v>200</v>
      </c>
      <c r="H18" s="23">
        <v>996</v>
      </c>
      <c r="I18" s="23"/>
      <c r="J18" s="23"/>
      <c r="K18" s="23"/>
      <c r="L18" s="23">
        <v>160</v>
      </c>
      <c r="M18" s="23"/>
      <c r="N18" s="23"/>
      <c r="O18" s="35">
        <f t="shared" si="3"/>
        <v>503</v>
      </c>
      <c r="P18" s="23"/>
      <c r="Q18" s="31">
        <v>90</v>
      </c>
      <c r="R18" s="31"/>
      <c r="S18" s="23"/>
      <c r="T18" s="23"/>
      <c r="U18" s="23"/>
      <c r="V18" s="23">
        <v>208</v>
      </c>
      <c r="W18" s="23">
        <v>55</v>
      </c>
      <c r="X18" s="23">
        <v>30</v>
      </c>
      <c r="Y18" s="23"/>
      <c r="Z18" s="23"/>
      <c r="AA18" s="23"/>
      <c r="AB18" s="23">
        <v>120</v>
      </c>
      <c r="AC18" s="23"/>
      <c r="AD18" s="23"/>
      <c r="AE18" s="20"/>
      <c r="AF18" s="42"/>
    </row>
    <row r="19" s="1" customFormat="true" ht="29" customHeight="true" spans="1:32">
      <c r="A19" s="20">
        <v>10</v>
      </c>
      <c r="B19" s="21" t="s">
        <v>12</v>
      </c>
      <c r="C19" s="22">
        <f t="shared" si="4"/>
        <v>4931</v>
      </c>
      <c r="D19" s="23">
        <f t="shared" si="5"/>
        <v>4053</v>
      </c>
      <c r="E19" s="23">
        <v>3028</v>
      </c>
      <c r="F19" s="23">
        <v>315</v>
      </c>
      <c r="G19" s="23">
        <v>130</v>
      </c>
      <c r="H19" s="23">
        <v>580</v>
      </c>
      <c r="I19" s="23"/>
      <c r="J19" s="23"/>
      <c r="K19" s="23"/>
      <c r="L19" s="23"/>
      <c r="M19" s="23"/>
      <c r="N19" s="23"/>
      <c r="O19" s="35">
        <f t="shared" si="3"/>
        <v>878</v>
      </c>
      <c r="P19" s="23">
        <v>0</v>
      </c>
      <c r="Q19" s="31">
        <v>55</v>
      </c>
      <c r="R19" s="31"/>
      <c r="S19" s="23"/>
      <c r="T19" s="23"/>
      <c r="U19" s="23"/>
      <c r="V19" s="23">
        <v>100</v>
      </c>
      <c r="W19" s="23">
        <v>43</v>
      </c>
      <c r="X19" s="23"/>
      <c r="Y19" s="23"/>
      <c r="Z19" s="23">
        <v>350</v>
      </c>
      <c r="AA19" s="23">
        <v>150</v>
      </c>
      <c r="AB19" s="23">
        <v>180</v>
      </c>
      <c r="AC19" s="23"/>
      <c r="AD19" s="23"/>
      <c r="AE19" s="20"/>
      <c r="AF19" s="42"/>
    </row>
    <row r="20" s="1" customFormat="true" ht="29" customHeight="true" spans="1:32">
      <c r="A20" s="20">
        <v>11</v>
      </c>
      <c r="B20" s="21" t="s">
        <v>14</v>
      </c>
      <c r="C20" s="22">
        <f t="shared" si="4"/>
        <v>6454.35</v>
      </c>
      <c r="D20" s="23">
        <f t="shared" si="5"/>
        <v>6010</v>
      </c>
      <c r="E20" s="23">
        <v>3330</v>
      </c>
      <c r="F20" s="23">
        <v>380</v>
      </c>
      <c r="G20" s="23">
        <v>250</v>
      </c>
      <c r="H20" s="23">
        <v>650</v>
      </c>
      <c r="I20" s="23"/>
      <c r="J20" s="23"/>
      <c r="K20" s="23"/>
      <c r="L20" s="23"/>
      <c r="M20" s="23">
        <v>1150</v>
      </c>
      <c r="N20" s="23">
        <v>250</v>
      </c>
      <c r="O20" s="35">
        <f t="shared" si="3"/>
        <v>444.35</v>
      </c>
      <c r="P20" s="23">
        <v>344.35</v>
      </c>
      <c r="Q20" s="31">
        <v>60</v>
      </c>
      <c r="R20" s="31"/>
      <c r="S20" s="23"/>
      <c r="T20" s="23"/>
      <c r="U20" s="23"/>
      <c r="V20" s="23"/>
      <c r="W20" s="23">
        <v>40</v>
      </c>
      <c r="X20" s="23"/>
      <c r="Y20" s="23"/>
      <c r="Z20" s="23"/>
      <c r="AA20" s="23"/>
      <c r="AB20" s="23"/>
      <c r="AC20" s="23"/>
      <c r="AD20" s="23"/>
      <c r="AE20" s="20"/>
      <c r="AF20" s="42"/>
    </row>
    <row r="21" s="1" customFormat="true" ht="29" customHeight="true" spans="1:32">
      <c r="A21" s="20">
        <v>12</v>
      </c>
      <c r="B21" s="21" t="s">
        <v>57</v>
      </c>
      <c r="C21" s="22">
        <f t="shared" si="4"/>
        <v>1518</v>
      </c>
      <c r="D21" s="23">
        <f t="shared" si="5"/>
        <v>1435</v>
      </c>
      <c r="E21" s="23">
        <v>1194</v>
      </c>
      <c r="F21" s="23">
        <v>81</v>
      </c>
      <c r="G21" s="23">
        <v>160</v>
      </c>
      <c r="H21" s="23"/>
      <c r="I21" s="23"/>
      <c r="J21" s="23"/>
      <c r="K21" s="23"/>
      <c r="L21" s="23"/>
      <c r="M21" s="23"/>
      <c r="N21" s="23"/>
      <c r="O21" s="35">
        <f t="shared" si="3"/>
        <v>83</v>
      </c>
      <c r="P21" s="23"/>
      <c r="Q21" s="31">
        <v>46</v>
      </c>
      <c r="R21" s="31"/>
      <c r="S21" s="23"/>
      <c r="T21" s="23"/>
      <c r="U21" s="23"/>
      <c r="V21" s="23"/>
      <c r="W21" s="23">
        <v>37</v>
      </c>
      <c r="X21" s="23"/>
      <c r="Y21" s="23"/>
      <c r="Z21" s="23"/>
      <c r="AA21" s="23"/>
      <c r="AB21" s="23"/>
      <c r="AC21" s="23"/>
      <c r="AD21" s="23"/>
      <c r="AE21" s="20"/>
      <c r="AF21" s="42"/>
    </row>
    <row r="22" s="1" customFormat="true" ht="29" customHeight="true" spans="1:32">
      <c r="A22" s="20">
        <v>13</v>
      </c>
      <c r="B22" s="21" t="s">
        <v>58</v>
      </c>
      <c r="C22" s="22">
        <f t="shared" si="4"/>
        <v>3494</v>
      </c>
      <c r="D22" s="23">
        <f t="shared" si="5"/>
        <v>3037</v>
      </c>
      <c r="E22" s="23">
        <v>1707</v>
      </c>
      <c r="F22" s="23">
        <v>158</v>
      </c>
      <c r="G22" s="23">
        <v>92</v>
      </c>
      <c r="H22" s="23">
        <v>180</v>
      </c>
      <c r="I22" s="23"/>
      <c r="J22" s="23"/>
      <c r="K22" s="23"/>
      <c r="L22" s="23"/>
      <c r="M22" s="23">
        <v>750</v>
      </c>
      <c r="N22" s="23">
        <v>150</v>
      </c>
      <c r="O22" s="35">
        <f t="shared" si="3"/>
        <v>457</v>
      </c>
      <c r="P22" s="23">
        <v>186</v>
      </c>
      <c r="Q22" s="31">
        <v>34</v>
      </c>
      <c r="R22" s="31"/>
      <c r="S22" s="23"/>
      <c r="T22" s="23"/>
      <c r="U22" s="23"/>
      <c r="V22" s="23"/>
      <c r="W22" s="23">
        <v>37</v>
      </c>
      <c r="X22" s="23"/>
      <c r="Y22" s="23"/>
      <c r="Z22" s="23">
        <v>200</v>
      </c>
      <c r="AA22" s="23"/>
      <c r="AB22" s="23"/>
      <c r="AC22" s="23"/>
      <c r="AD22" s="23"/>
      <c r="AE22" s="20"/>
      <c r="AF22" s="42"/>
    </row>
    <row r="23" s="5" customFormat="true" ht="29" customHeight="true" spans="1:32">
      <c r="A23" s="20">
        <v>14</v>
      </c>
      <c r="B23" s="24" t="s">
        <v>59</v>
      </c>
      <c r="C23" s="22">
        <f t="shared" si="4"/>
        <v>1118</v>
      </c>
      <c r="D23" s="23">
        <f t="shared" si="5"/>
        <v>1062</v>
      </c>
      <c r="E23" s="31">
        <v>911</v>
      </c>
      <c r="F23" s="31">
        <v>71</v>
      </c>
      <c r="G23" s="31">
        <v>80</v>
      </c>
      <c r="H23" s="31"/>
      <c r="I23" s="31"/>
      <c r="J23" s="31"/>
      <c r="K23" s="31"/>
      <c r="L23" s="31"/>
      <c r="M23" s="31"/>
      <c r="N23" s="31"/>
      <c r="O23" s="36">
        <f t="shared" si="3"/>
        <v>56</v>
      </c>
      <c r="P23" s="31"/>
      <c r="Q23" s="31"/>
      <c r="R23" s="31"/>
      <c r="S23" s="31"/>
      <c r="T23" s="31"/>
      <c r="U23" s="31"/>
      <c r="V23" s="31"/>
      <c r="W23" s="31">
        <v>41</v>
      </c>
      <c r="X23" s="31"/>
      <c r="Y23" s="31"/>
      <c r="Z23" s="31"/>
      <c r="AA23" s="31"/>
      <c r="AB23" s="31"/>
      <c r="AC23" s="31"/>
      <c r="AD23" s="31"/>
      <c r="AE23" s="17">
        <v>15</v>
      </c>
      <c r="AF23" s="43"/>
    </row>
    <row r="24" s="5" customFormat="true" ht="24" customHeight="true" spans="1:32">
      <c r="A24" s="20">
        <v>15</v>
      </c>
      <c r="B24" s="24" t="s">
        <v>60</v>
      </c>
      <c r="C24" s="22">
        <f t="shared" si="4"/>
        <v>1337</v>
      </c>
      <c r="D24" s="23">
        <f t="shared" si="5"/>
        <v>1156</v>
      </c>
      <c r="E24" s="31">
        <v>1002</v>
      </c>
      <c r="F24" s="31">
        <v>74</v>
      </c>
      <c r="G24" s="31">
        <v>80</v>
      </c>
      <c r="H24" s="31"/>
      <c r="I24" s="31"/>
      <c r="J24" s="31"/>
      <c r="K24" s="31"/>
      <c r="L24" s="31"/>
      <c r="M24" s="31"/>
      <c r="N24" s="31"/>
      <c r="O24" s="36">
        <f t="shared" si="3"/>
        <v>181</v>
      </c>
      <c r="P24" s="31"/>
      <c r="Q24" s="31">
        <v>80</v>
      </c>
      <c r="R24" s="31"/>
      <c r="S24" s="31"/>
      <c r="T24" s="31"/>
      <c r="U24" s="31"/>
      <c r="V24" s="31"/>
      <c r="W24" s="31">
        <v>41</v>
      </c>
      <c r="X24" s="31"/>
      <c r="Y24" s="31"/>
      <c r="Z24" s="31"/>
      <c r="AA24" s="31"/>
      <c r="AB24" s="31"/>
      <c r="AC24" s="31"/>
      <c r="AD24" s="31"/>
      <c r="AE24" s="17">
        <v>60</v>
      </c>
      <c r="AF24" s="43"/>
    </row>
    <row r="25" s="5" customFormat="true" ht="24" customHeight="true" spans="1:32">
      <c r="A25" s="20">
        <v>16</v>
      </c>
      <c r="B25" s="24" t="s">
        <v>61</v>
      </c>
      <c r="C25" s="22">
        <f t="shared" si="4"/>
        <v>1422</v>
      </c>
      <c r="D25" s="23">
        <f t="shared" si="5"/>
        <v>1063</v>
      </c>
      <c r="E25" s="31">
        <v>864</v>
      </c>
      <c r="F25" s="31">
        <v>69</v>
      </c>
      <c r="G25" s="31">
        <v>50</v>
      </c>
      <c r="H25" s="31"/>
      <c r="I25" s="31"/>
      <c r="J25" s="31"/>
      <c r="K25" s="31"/>
      <c r="L25" s="31">
        <v>80</v>
      </c>
      <c r="M25" s="31"/>
      <c r="N25" s="31"/>
      <c r="O25" s="36">
        <f t="shared" si="3"/>
        <v>359</v>
      </c>
      <c r="P25" s="31"/>
      <c r="Q25" s="31">
        <v>35</v>
      </c>
      <c r="R25" s="31"/>
      <c r="S25" s="31"/>
      <c r="T25" s="31"/>
      <c r="U25" s="31"/>
      <c r="V25" s="31"/>
      <c r="W25" s="31">
        <v>36</v>
      </c>
      <c r="X25" s="31"/>
      <c r="Y25" s="31"/>
      <c r="Z25" s="31"/>
      <c r="AA25" s="31"/>
      <c r="AB25" s="31"/>
      <c r="AC25" s="31"/>
      <c r="AD25" s="31"/>
      <c r="AE25" s="17">
        <v>288</v>
      </c>
      <c r="AF25" s="43"/>
    </row>
    <row r="26" s="5" customFormat="true" ht="22" customHeight="true" spans="1:32">
      <c r="A26" s="20">
        <v>17</v>
      </c>
      <c r="B26" s="24" t="s">
        <v>62</v>
      </c>
      <c r="C26" s="22">
        <f t="shared" si="4"/>
        <v>4876.19</v>
      </c>
      <c r="D26" s="23">
        <f t="shared" si="5"/>
        <v>4045</v>
      </c>
      <c r="E26" s="31">
        <v>3396</v>
      </c>
      <c r="F26" s="31">
        <v>339</v>
      </c>
      <c r="G26" s="31">
        <v>150</v>
      </c>
      <c r="H26" s="31"/>
      <c r="I26" s="31"/>
      <c r="J26" s="31"/>
      <c r="K26" s="31"/>
      <c r="L26" s="31">
        <v>160</v>
      </c>
      <c r="M26" s="31"/>
      <c r="N26" s="31"/>
      <c r="O26" s="36">
        <f t="shared" si="3"/>
        <v>831.19</v>
      </c>
      <c r="P26" s="31"/>
      <c r="Q26" s="31">
        <v>50</v>
      </c>
      <c r="R26" s="31"/>
      <c r="S26" s="31"/>
      <c r="T26" s="31"/>
      <c r="U26" s="31"/>
      <c r="V26" s="31"/>
      <c r="W26" s="31">
        <v>71</v>
      </c>
      <c r="X26" s="31"/>
      <c r="Y26" s="31"/>
      <c r="Z26" s="31"/>
      <c r="AA26" s="31"/>
      <c r="AB26" s="31"/>
      <c r="AC26" s="31">
        <v>200.19</v>
      </c>
      <c r="AD26" s="44"/>
      <c r="AE26" s="17">
        <v>510</v>
      </c>
      <c r="AF26" s="43"/>
    </row>
    <row r="27" s="5" customFormat="true" ht="21" customHeight="true" spans="1:32">
      <c r="A27" s="20">
        <v>18</v>
      </c>
      <c r="B27" s="24" t="s">
        <v>63</v>
      </c>
      <c r="C27" s="22">
        <f t="shared" si="4"/>
        <v>1621</v>
      </c>
      <c r="D27" s="23">
        <f t="shared" si="5"/>
        <v>692</v>
      </c>
      <c r="E27" s="31">
        <v>574</v>
      </c>
      <c r="F27" s="31">
        <v>37</v>
      </c>
      <c r="G27" s="31">
        <v>81</v>
      </c>
      <c r="H27" s="31"/>
      <c r="I27" s="31"/>
      <c r="J27" s="31"/>
      <c r="K27" s="31"/>
      <c r="L27" s="31"/>
      <c r="M27" s="31"/>
      <c r="N27" s="31"/>
      <c r="O27" s="36">
        <f t="shared" si="3"/>
        <v>929</v>
      </c>
      <c r="P27" s="31">
        <v>335</v>
      </c>
      <c r="Q27" s="31">
        <v>45</v>
      </c>
      <c r="R27" s="31"/>
      <c r="S27" s="31"/>
      <c r="T27" s="31"/>
      <c r="U27" s="31">
        <v>300</v>
      </c>
      <c r="V27" s="31"/>
      <c r="W27" s="31">
        <v>59</v>
      </c>
      <c r="X27" s="31"/>
      <c r="Y27" s="31"/>
      <c r="Z27" s="31"/>
      <c r="AA27" s="31"/>
      <c r="AB27" s="31"/>
      <c r="AC27" s="31"/>
      <c r="AD27" s="31"/>
      <c r="AE27" s="17">
        <v>190</v>
      </c>
      <c r="AF27" s="43"/>
    </row>
    <row r="28" s="5" customFormat="true" ht="33" customHeight="true" spans="1:32">
      <c r="A28" s="20">
        <v>19</v>
      </c>
      <c r="B28" s="24" t="s">
        <v>64</v>
      </c>
      <c r="C28" s="22">
        <f t="shared" si="4"/>
        <v>3682</v>
      </c>
      <c r="D28" s="23">
        <f t="shared" si="5"/>
        <v>2988</v>
      </c>
      <c r="E28" s="31">
        <v>0</v>
      </c>
      <c r="F28" s="31">
        <v>0</v>
      </c>
      <c r="G28" s="31">
        <v>0</v>
      </c>
      <c r="H28" s="31">
        <v>2908</v>
      </c>
      <c r="I28" s="31">
        <v>0</v>
      </c>
      <c r="J28" s="31">
        <v>0</v>
      </c>
      <c r="K28" s="31">
        <v>0</v>
      </c>
      <c r="L28" s="31">
        <v>80</v>
      </c>
      <c r="M28" s="31">
        <v>0</v>
      </c>
      <c r="N28" s="31">
        <v>0</v>
      </c>
      <c r="O28" s="35">
        <f t="shared" si="3"/>
        <v>694</v>
      </c>
      <c r="P28" s="31">
        <v>0</v>
      </c>
      <c r="Q28" s="31">
        <v>0</v>
      </c>
      <c r="R28" s="31">
        <v>0</v>
      </c>
      <c r="S28" s="31">
        <v>128</v>
      </c>
      <c r="T28" s="31">
        <v>176</v>
      </c>
      <c r="U28" s="31">
        <v>0</v>
      </c>
      <c r="V28" s="31">
        <v>0</v>
      </c>
      <c r="W28" s="31">
        <v>180</v>
      </c>
      <c r="X28" s="31">
        <v>0</v>
      </c>
      <c r="Y28" s="31">
        <v>210</v>
      </c>
      <c r="Z28" s="31">
        <v>0</v>
      </c>
      <c r="AA28" s="31">
        <v>0</v>
      </c>
      <c r="AB28" s="31">
        <v>0</v>
      </c>
      <c r="AC28" s="31">
        <v>0</v>
      </c>
      <c r="AD28" s="31"/>
      <c r="AE28" s="17"/>
      <c r="AF28" s="45" t="s">
        <v>65</v>
      </c>
    </row>
    <row r="29" s="1" customFormat="true" ht="38" customHeight="true" spans="1:32">
      <c r="A29" s="20">
        <v>20</v>
      </c>
      <c r="B29" s="21" t="s">
        <v>66</v>
      </c>
      <c r="C29" s="22">
        <f t="shared" si="4"/>
        <v>4450</v>
      </c>
      <c r="D29" s="23">
        <f t="shared" si="5"/>
        <v>4450</v>
      </c>
      <c r="E29" s="23"/>
      <c r="F29" s="23"/>
      <c r="G29" s="23"/>
      <c r="H29" s="23"/>
      <c r="I29" s="23"/>
      <c r="J29" s="23"/>
      <c r="K29" s="23"/>
      <c r="L29" s="23"/>
      <c r="M29" s="23"/>
      <c r="N29" s="23">
        <v>4450</v>
      </c>
      <c r="O29" s="35">
        <f t="shared" si="3"/>
        <v>0</v>
      </c>
      <c r="P29" s="23"/>
      <c r="Q29" s="31"/>
      <c r="R29" s="31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0"/>
      <c r="AF29" s="46" t="s">
        <v>67</v>
      </c>
    </row>
    <row r="30" s="1" customFormat="true" ht="40" customHeight="true" spans="1:32">
      <c r="A30" s="20">
        <v>21</v>
      </c>
      <c r="B30" s="21" t="s">
        <v>68</v>
      </c>
      <c r="C30" s="22">
        <f t="shared" si="4"/>
        <v>17.5</v>
      </c>
      <c r="D30" s="23">
        <f t="shared" si="5"/>
        <v>0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35">
        <f t="shared" si="3"/>
        <v>17.5</v>
      </c>
      <c r="P30" s="23"/>
      <c r="Q30" s="31"/>
      <c r="R30" s="31"/>
      <c r="S30" s="23"/>
      <c r="T30" s="23"/>
      <c r="U30" s="23"/>
      <c r="V30" s="23"/>
      <c r="W30" s="23">
        <v>17.5</v>
      </c>
      <c r="X30" s="23"/>
      <c r="Y30" s="23"/>
      <c r="Z30" s="23"/>
      <c r="AA30" s="23"/>
      <c r="AB30" s="23"/>
      <c r="AC30" s="23"/>
      <c r="AD30" s="23"/>
      <c r="AE30" s="20"/>
      <c r="AF30" s="46" t="s">
        <v>69</v>
      </c>
    </row>
    <row r="31" s="1" customFormat="true" ht="67.5" spans="1:32">
      <c r="A31" s="20">
        <v>22</v>
      </c>
      <c r="B31" s="25" t="s">
        <v>70</v>
      </c>
      <c r="C31" s="22">
        <f t="shared" si="4"/>
        <v>370</v>
      </c>
      <c r="D31" s="23">
        <f t="shared" si="5"/>
        <v>200</v>
      </c>
      <c r="E31" s="23"/>
      <c r="F31" s="23"/>
      <c r="G31" s="23"/>
      <c r="H31" s="23">
        <v>200</v>
      </c>
      <c r="I31" s="23"/>
      <c r="J31" s="23"/>
      <c r="K31" s="23"/>
      <c r="L31" s="23"/>
      <c r="M31" s="23"/>
      <c r="N31" s="23"/>
      <c r="O31" s="35">
        <f t="shared" si="3"/>
        <v>170</v>
      </c>
      <c r="P31" s="23"/>
      <c r="Q31" s="23"/>
      <c r="R31" s="23"/>
      <c r="S31" s="23"/>
      <c r="T31" s="23"/>
      <c r="U31" s="23"/>
      <c r="V31" s="23"/>
      <c r="W31" s="23">
        <v>170</v>
      </c>
      <c r="X31" s="23"/>
      <c r="Y31" s="23"/>
      <c r="Z31" s="23"/>
      <c r="AA31" s="23"/>
      <c r="AB31" s="23"/>
      <c r="AC31" s="23"/>
      <c r="AD31" s="23"/>
      <c r="AE31" s="20"/>
      <c r="AF31" s="46" t="s">
        <v>71</v>
      </c>
    </row>
    <row r="32" s="1" customFormat="true" ht="31.5" spans="1:32">
      <c r="A32" s="20"/>
      <c r="B32" s="25" t="s">
        <v>72</v>
      </c>
      <c r="C32" s="22">
        <f t="shared" si="4"/>
        <v>50</v>
      </c>
      <c r="D32" s="23">
        <f t="shared" si="5"/>
        <v>50</v>
      </c>
      <c r="E32" s="23"/>
      <c r="F32" s="23"/>
      <c r="G32" s="23"/>
      <c r="H32" s="23">
        <v>50</v>
      </c>
      <c r="I32" s="23"/>
      <c r="J32" s="23"/>
      <c r="K32" s="23"/>
      <c r="L32" s="23"/>
      <c r="M32" s="23"/>
      <c r="N32" s="23"/>
      <c r="O32" s="35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39"/>
      <c r="AC32" s="23"/>
      <c r="AD32" s="23"/>
      <c r="AE32" s="20"/>
      <c r="AF32" s="46"/>
    </row>
    <row r="33" s="1" customFormat="true" ht="31.5" spans="1:32">
      <c r="A33" s="20"/>
      <c r="B33" s="25" t="s">
        <v>73</v>
      </c>
      <c r="C33" s="22">
        <f t="shared" si="4"/>
        <v>480</v>
      </c>
      <c r="D33" s="23">
        <f t="shared" si="5"/>
        <v>480</v>
      </c>
      <c r="E33" s="23"/>
      <c r="F33" s="23"/>
      <c r="G33" s="23"/>
      <c r="H33" s="23">
        <v>480</v>
      </c>
      <c r="I33" s="23"/>
      <c r="J33" s="23"/>
      <c r="K33" s="23"/>
      <c r="L33" s="23"/>
      <c r="M33" s="23"/>
      <c r="N33" s="23"/>
      <c r="O33" s="35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39"/>
      <c r="AC33" s="23"/>
      <c r="AD33" s="23"/>
      <c r="AE33" s="20"/>
      <c r="AF33" s="46"/>
    </row>
    <row r="34" s="1" customFormat="true" ht="47.25" spans="1:32">
      <c r="A34" s="20"/>
      <c r="B34" s="25" t="s">
        <v>74</v>
      </c>
      <c r="C34" s="22">
        <f t="shared" si="4"/>
        <v>150</v>
      </c>
      <c r="D34" s="23">
        <f t="shared" si="5"/>
        <v>150</v>
      </c>
      <c r="E34" s="23"/>
      <c r="F34" s="23"/>
      <c r="G34" s="23"/>
      <c r="H34" s="23">
        <v>150</v>
      </c>
      <c r="I34" s="23"/>
      <c r="J34" s="23"/>
      <c r="K34" s="23"/>
      <c r="L34" s="23"/>
      <c r="M34" s="23"/>
      <c r="N34" s="23"/>
      <c r="O34" s="35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39"/>
      <c r="AC34" s="23"/>
      <c r="AD34" s="23"/>
      <c r="AE34" s="20"/>
      <c r="AF34" s="46"/>
    </row>
    <row r="35" s="1" customFormat="true" ht="31.5" spans="1:32">
      <c r="A35" s="20"/>
      <c r="B35" s="25" t="s">
        <v>75</v>
      </c>
      <c r="C35" s="22">
        <f t="shared" si="4"/>
        <v>100</v>
      </c>
      <c r="D35" s="23">
        <f t="shared" si="5"/>
        <v>100</v>
      </c>
      <c r="E35" s="23"/>
      <c r="F35" s="23"/>
      <c r="G35" s="23"/>
      <c r="H35" s="23">
        <v>100</v>
      </c>
      <c r="I35" s="23"/>
      <c r="J35" s="23"/>
      <c r="K35" s="23"/>
      <c r="L35" s="23"/>
      <c r="M35" s="23"/>
      <c r="N35" s="23"/>
      <c r="O35" s="35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39"/>
      <c r="AC35" s="23"/>
      <c r="AD35" s="23"/>
      <c r="AE35" s="20"/>
      <c r="AF35" s="46"/>
    </row>
    <row r="36" s="1" customFormat="true" ht="52" customHeight="true" spans="1:32">
      <c r="A36" s="20">
        <v>23</v>
      </c>
      <c r="B36" s="26" t="s">
        <v>76</v>
      </c>
      <c r="C36" s="22">
        <f t="shared" si="4"/>
        <v>7996</v>
      </c>
      <c r="D36" s="23">
        <f t="shared" si="5"/>
        <v>7996</v>
      </c>
      <c r="E36" s="23"/>
      <c r="F36" s="23"/>
      <c r="G36" s="23"/>
      <c r="H36" s="23">
        <v>1116</v>
      </c>
      <c r="I36" s="23"/>
      <c r="J36" s="23"/>
      <c r="K36" s="23"/>
      <c r="L36" s="23">
        <v>6720</v>
      </c>
      <c r="M36" s="23">
        <v>160</v>
      </c>
      <c r="N36" s="23"/>
      <c r="O36" s="35">
        <f>SUM(P36:AE36)</f>
        <v>0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39"/>
      <c r="AC36" s="23"/>
      <c r="AD36" s="23"/>
      <c r="AE36" s="20"/>
      <c r="AF36" s="46" t="s">
        <v>77</v>
      </c>
    </row>
    <row r="37" ht="54" spans="1:32">
      <c r="A37" s="20">
        <v>24</v>
      </c>
      <c r="B37" s="26" t="s">
        <v>78</v>
      </c>
      <c r="C37" s="22">
        <f t="shared" si="4"/>
        <v>1006</v>
      </c>
      <c r="D37" s="23">
        <f t="shared" si="5"/>
        <v>1006</v>
      </c>
      <c r="E37" s="23"/>
      <c r="F37" s="23"/>
      <c r="G37" s="32"/>
      <c r="H37" s="32"/>
      <c r="I37" s="32"/>
      <c r="J37" s="32">
        <v>1006</v>
      </c>
      <c r="K37" s="32"/>
      <c r="L37" s="32"/>
      <c r="M37" s="32"/>
      <c r="N37" s="32"/>
      <c r="O37" s="35">
        <f>SUM(P37:AE37)</f>
        <v>0</v>
      </c>
      <c r="P37" s="32"/>
      <c r="Q37" s="32"/>
      <c r="R37" s="32"/>
      <c r="S37" s="37"/>
      <c r="T37" s="32" t="s">
        <v>79</v>
      </c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20"/>
      <c r="AF37" s="46" t="s">
        <v>80</v>
      </c>
    </row>
    <row r="39" spans="2:2">
      <c r="B39" s="2" t="s">
        <v>81</v>
      </c>
    </row>
  </sheetData>
  <mergeCells count="65">
    <mergeCell ref="A1:B1"/>
    <mergeCell ref="AB4:AF4"/>
    <mergeCell ref="D5:N5"/>
    <mergeCell ref="O5:AE5"/>
    <mergeCell ref="L6:N6"/>
    <mergeCell ref="A5:A7"/>
    <mergeCell ref="B5:B7"/>
    <mergeCell ref="C5:C7"/>
    <mergeCell ref="C8:C9"/>
    <mergeCell ref="D6:D7"/>
    <mergeCell ref="D8:D9"/>
    <mergeCell ref="E6:E7"/>
    <mergeCell ref="E8:E9"/>
    <mergeCell ref="F6:F7"/>
    <mergeCell ref="F8:F9"/>
    <mergeCell ref="G6:G7"/>
    <mergeCell ref="G8:G9"/>
    <mergeCell ref="H6:H7"/>
    <mergeCell ref="H8:H9"/>
    <mergeCell ref="I6:I7"/>
    <mergeCell ref="I8:I9"/>
    <mergeCell ref="J6:J7"/>
    <mergeCell ref="J8:J9"/>
    <mergeCell ref="K6:K7"/>
    <mergeCell ref="K8:K9"/>
    <mergeCell ref="L8:L9"/>
    <mergeCell ref="M8:M9"/>
    <mergeCell ref="N8:N9"/>
    <mergeCell ref="O6:O7"/>
    <mergeCell ref="O8:O9"/>
    <mergeCell ref="P6:P7"/>
    <mergeCell ref="P8:P9"/>
    <mergeCell ref="Q6:Q7"/>
    <mergeCell ref="Q8:Q9"/>
    <mergeCell ref="R6:R7"/>
    <mergeCell ref="R8:R9"/>
    <mergeCell ref="S6:S7"/>
    <mergeCell ref="S8:S9"/>
    <mergeCell ref="T6:T7"/>
    <mergeCell ref="T8:T9"/>
    <mergeCell ref="U6:U7"/>
    <mergeCell ref="U8:U9"/>
    <mergeCell ref="V6:V7"/>
    <mergeCell ref="V8:V9"/>
    <mergeCell ref="W6:W7"/>
    <mergeCell ref="W8:W9"/>
    <mergeCell ref="X6:X7"/>
    <mergeCell ref="X8:X9"/>
    <mergeCell ref="Y6:Y7"/>
    <mergeCell ref="Y8:Y9"/>
    <mergeCell ref="Z6:Z7"/>
    <mergeCell ref="Z8:Z9"/>
    <mergeCell ref="AA6:AA7"/>
    <mergeCell ref="AA8:AA9"/>
    <mergeCell ref="AB6:AB7"/>
    <mergeCell ref="AB8:AB9"/>
    <mergeCell ref="AC6:AC7"/>
    <mergeCell ref="AC8:AC9"/>
    <mergeCell ref="AD6:AD7"/>
    <mergeCell ref="AD8:AD9"/>
    <mergeCell ref="AE6:AE7"/>
    <mergeCell ref="AE8:AE9"/>
    <mergeCell ref="AF5:AF7"/>
    <mergeCell ref="A8:B9"/>
    <mergeCell ref="B2:A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第一笔资金分配表</vt:lpstr>
      <vt:lpstr>农业生产发展资金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陈传苗</dc:creator>
  <cp:lastModifiedBy>吴晓姗</cp:lastModifiedBy>
  <dcterms:created xsi:type="dcterms:W3CDTF">2022-06-17T07:33:00Z</dcterms:created>
  <dcterms:modified xsi:type="dcterms:W3CDTF">2023-11-06T18:12:40Z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5B4E0F939FC54189BF8519A9CCA51B03_12</vt:lpwstr>
  </property>
</Properties>
</file>