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<sst xmlns="http://schemas.openxmlformats.org/spreadsheetml/2006/main" count="53" uniqueCount="40">
  <si>
    <t>附件1</t>
  </si>
  <si>
    <t>2024年农业经营主体能力提升资金（第三批）分配表</t>
  </si>
  <si>
    <t>金额：万元</t>
  </si>
  <si>
    <t>序号</t>
  </si>
  <si>
    <t>市县</t>
  </si>
  <si>
    <t>总计</t>
  </si>
  <si>
    <t>此次下达总计</t>
  </si>
  <si>
    <t>提前下达总计</t>
  </si>
  <si>
    <t>高素质农民培育支出</t>
  </si>
  <si>
    <t>豇豆胶体金快速检测技术推广试点</t>
  </si>
  <si>
    <t>农业信贷担保业务奖补支出</t>
  </si>
  <si>
    <t>支出功能科目</t>
  </si>
  <si>
    <t>政府支出经济分类科目</t>
  </si>
  <si>
    <t>备注</t>
  </si>
  <si>
    <t>合计</t>
  </si>
  <si>
    <t>高素质农民培育</t>
  </si>
  <si>
    <t>学用贯通试点</t>
  </si>
  <si>
    <t>头雁项目</t>
  </si>
  <si>
    <t>小计</t>
  </si>
  <si>
    <t>此次下达</t>
  </si>
  <si>
    <t>提前下达</t>
  </si>
  <si>
    <t>海南省农民科技教育培训中心</t>
  </si>
  <si>
    <t>2130199-其他农业农村支出</t>
  </si>
  <si>
    <t>50502商品和服务支出</t>
  </si>
  <si>
    <t>收回高素质农民培育300万元：30216-培训费229.18万元、30202-印刷费8万元、30239-其他交通费用1.86万元、30218-专用材料费25万元、3022601-劳务费22.08万元、30211-差旅费13.88万元。</t>
  </si>
  <si>
    <t>2130124-农村合作经济</t>
  </si>
  <si>
    <t>50502-商品和服务支出</t>
  </si>
  <si>
    <t>下达学用贯通160万元。</t>
  </si>
  <si>
    <t>中国热带农业科学院</t>
  </si>
  <si>
    <t>59999-其他支出</t>
  </si>
  <si>
    <t>由省农业农村厅转拨。</t>
  </si>
  <si>
    <t>海南省农业科学院</t>
  </si>
  <si>
    <t>省橡胶站</t>
  </si>
  <si>
    <t>收回高素质农民培育17.5万元：30216-培训费16.50万元、3022601-劳务费0.2万元、30239-其他交通费用0.30万元、30211-差旅费0.50万元。</t>
  </si>
  <si>
    <t>省农担公司</t>
  </si>
  <si>
    <t>50799-其他对企业补助</t>
  </si>
  <si>
    <t>省农业农村厅</t>
  </si>
  <si>
    <t>1980万元用于材料购置：50204-专用材料购置费；20万元用于培训费：50203-培训费。</t>
  </si>
  <si>
    <t>省农垦控股集团</t>
  </si>
  <si>
    <t>50701-费用补贴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</si>
</sst>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仿宋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color indexed="8"/>
      <name val="宋体"/>
      <charset val="134"/>
    </font>
    <font>
      <b/>
      <sz val="28"/>
      <color indexed="8"/>
      <name val="仿宋"/>
      <charset val="0"/>
    </font>
    <font>
      <b/>
      <sz val="14"/>
      <color indexed="8"/>
      <name val="宋体"/>
      <charset val="0"/>
    </font>
    <font>
      <b/>
      <sz val="14"/>
      <color theme="1"/>
      <name val="宋体"/>
      <charset val="0"/>
    </font>
    <font>
      <sz val="14"/>
      <color indexed="8"/>
      <name val="宋体"/>
      <charset val="0"/>
    </font>
    <font>
      <sz val="14"/>
      <color indexed="0"/>
      <name val="宋体"/>
      <charset val="0"/>
    </font>
    <font>
      <sz val="14"/>
      <name val="宋体"/>
      <charset val="0"/>
    </font>
    <font>
      <b/>
      <sz val="14"/>
      <name val="宋体"/>
      <charset val="0"/>
    </font>
    <font>
      <sz val="14"/>
      <color indexed="8"/>
      <name val="宋体"/>
      <charset val="134"/>
    </font>
    <font>
      <b/>
      <sz val="28"/>
      <color rgb="FFFF0000"/>
      <name val="仿宋"/>
      <charset val="0"/>
    </font>
    <font>
      <sz val="14"/>
      <color theme="1"/>
      <name val="宋体"/>
      <charset val="0"/>
    </font>
    <font>
      <sz val="11"/>
      <color theme="1"/>
      <name val="宋体"/>
      <charset val="134"/>
    </font>
    <font>
      <b/>
      <sz val="14"/>
      <color indexed="8"/>
      <name val="仿宋"/>
      <charset val="0"/>
    </font>
    <font>
      <sz val="14"/>
      <name val="宋体"/>
      <charset val="134"/>
    </font>
    <font>
      <sz val="14"/>
      <color indexed="8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21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4" fillId="0" borderId="4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8" fillId="12" borderId="5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3" fillId="25" borderId="5" applyNumberFormat="false" applyAlignment="false" applyProtection="false">
      <alignment vertical="center"/>
    </xf>
    <xf numFmtId="0" fontId="37" fillId="12" borderId="10" applyNumberFormat="false" applyAlignment="false" applyProtection="false">
      <alignment vertical="center"/>
    </xf>
    <xf numFmtId="0" fontId="32" fillId="24" borderId="9" applyNumberFormat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6" fillId="2" borderId="2" xfId="0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6" fillId="2" borderId="3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8" fillId="0" borderId="0" xfId="0" applyFont="true" applyFill="true" applyBorder="true" applyAlignment="true">
      <alignment horizontal="righ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justify" vertical="center" wrapText="true"/>
    </xf>
    <xf numFmtId="0" fontId="19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20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Z15"/>
  <sheetViews>
    <sheetView tabSelected="1" zoomScale="70" zoomScaleNormal="70" workbookViewId="0">
      <selection activeCell="A4" sqref="A4:P15"/>
    </sheetView>
  </sheetViews>
  <sheetFormatPr defaultColWidth="9" defaultRowHeight="13.5"/>
  <cols>
    <col min="1" max="1" width="8.925" style="7" customWidth="true"/>
    <col min="2" max="2" width="26.4333333333333" style="1" customWidth="true"/>
    <col min="3" max="4" width="13.5666666666667" style="1" customWidth="true"/>
    <col min="5" max="5" width="13.5666666666667" style="8" customWidth="true"/>
    <col min="6" max="8" width="13.5666666666667" style="9" customWidth="true"/>
    <col min="9" max="9" width="13.5666666666667" style="10" customWidth="true"/>
    <col min="10" max="10" width="13.5666666666667" style="9" customWidth="true"/>
    <col min="11" max="11" width="13.5666666666667" style="10" customWidth="true"/>
    <col min="12" max="13" width="13.5666666666667" style="9" customWidth="true"/>
    <col min="14" max="14" width="29.0416666666667" style="9" customWidth="true"/>
    <col min="15" max="15" width="35.5333333333333" style="9" customWidth="true"/>
    <col min="16" max="16" width="47.8583333333333" style="1" customWidth="true"/>
    <col min="17" max="17" width="52.7083333333333" style="1" customWidth="true"/>
    <col min="18" max="234" width="9" style="1"/>
  </cols>
  <sheetData>
    <row r="1" s="1" customFormat="true" ht="25.5" spans="1:15">
      <c r="A1" s="11" t="s">
        <v>0</v>
      </c>
      <c r="E1" s="8"/>
      <c r="F1" s="9"/>
      <c r="G1" s="9"/>
      <c r="H1" s="9"/>
      <c r="I1" s="10"/>
      <c r="J1" s="9"/>
      <c r="K1" s="10"/>
      <c r="L1" s="9"/>
      <c r="M1" s="9"/>
      <c r="N1" s="9"/>
      <c r="O1" s="9"/>
    </row>
    <row r="2" s="1" customFormat="true" ht="62" customHeight="true" spans="1:16">
      <c r="A2" s="12" t="s">
        <v>1</v>
      </c>
      <c r="B2" s="12"/>
      <c r="C2" s="12"/>
      <c r="D2" s="12"/>
      <c r="E2" s="29"/>
      <c r="F2" s="12"/>
      <c r="G2" s="12"/>
      <c r="H2" s="12"/>
      <c r="I2" s="29"/>
      <c r="J2" s="12"/>
      <c r="K2" s="29"/>
      <c r="L2" s="12"/>
      <c r="M2" s="12"/>
      <c r="N2" s="12"/>
      <c r="O2" s="12"/>
      <c r="P2" s="12"/>
    </row>
    <row r="3" s="1" customFormat="true" ht="39" customHeight="true" spans="5:16">
      <c r="E3" s="8"/>
      <c r="F3" s="30"/>
      <c r="G3" s="30"/>
      <c r="H3" s="30"/>
      <c r="I3" s="44"/>
      <c r="J3" s="30"/>
      <c r="K3" s="44"/>
      <c r="L3" s="45" t="s">
        <v>2</v>
      </c>
      <c r="M3" s="45"/>
      <c r="N3" s="45"/>
      <c r="O3" s="45"/>
      <c r="P3" s="45"/>
    </row>
    <row r="4" s="2" customFormat="true" ht="42" customHeight="true" spans="1:17">
      <c r="A4" s="13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5"/>
      <c r="H4" s="15"/>
      <c r="I4" s="15"/>
      <c r="J4" s="15"/>
      <c r="K4" s="15"/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  <c r="Q4" s="58"/>
    </row>
    <row r="5" s="2" customFormat="true" ht="75" customHeight="true" spans="1:17">
      <c r="A5" s="13"/>
      <c r="B5" s="13"/>
      <c r="C5" s="14"/>
      <c r="D5" s="15"/>
      <c r="E5" s="15"/>
      <c r="F5" s="15" t="s">
        <v>14</v>
      </c>
      <c r="G5" s="15" t="s">
        <v>15</v>
      </c>
      <c r="H5" s="15"/>
      <c r="I5" s="15"/>
      <c r="J5" s="15" t="s">
        <v>16</v>
      </c>
      <c r="K5" s="15" t="s">
        <v>17</v>
      </c>
      <c r="L5" s="13"/>
      <c r="M5" s="13"/>
      <c r="N5" s="13"/>
      <c r="O5" s="13"/>
      <c r="P5" s="13"/>
      <c r="Q5" s="58"/>
    </row>
    <row r="6" s="3" customFormat="true" ht="49" customHeight="true" spans="1:17">
      <c r="A6" s="13"/>
      <c r="B6" s="13"/>
      <c r="C6" s="14"/>
      <c r="D6" s="15"/>
      <c r="E6" s="15"/>
      <c r="F6" s="15"/>
      <c r="G6" s="15" t="s">
        <v>18</v>
      </c>
      <c r="H6" s="15" t="s">
        <v>19</v>
      </c>
      <c r="I6" s="15" t="s">
        <v>20</v>
      </c>
      <c r="J6" s="15" t="s">
        <v>19</v>
      </c>
      <c r="K6" s="15" t="s">
        <v>20</v>
      </c>
      <c r="L6" s="46" t="s">
        <v>19</v>
      </c>
      <c r="M6" s="46" t="s">
        <v>19</v>
      </c>
      <c r="N6" s="13"/>
      <c r="O6" s="13"/>
      <c r="P6" s="13"/>
      <c r="Q6" s="58"/>
    </row>
    <row r="7" s="4" customFormat="true" ht="32" customHeight="true" spans="1:17">
      <c r="A7" s="13"/>
      <c r="B7" s="13"/>
      <c r="C7" s="14">
        <f>SUM(C8:C15)</f>
        <v>3720.75</v>
      </c>
      <c r="D7" s="14">
        <f>SUM(D8:D15)</f>
        <v>2853.25</v>
      </c>
      <c r="E7" s="14">
        <f>SUM(E8:E15)</f>
        <v>867.5</v>
      </c>
      <c r="F7" s="15">
        <f>G7+J7+K7</f>
        <v>718.75</v>
      </c>
      <c r="G7" s="15">
        <f>SUM(G8:G15)</f>
        <v>258.75</v>
      </c>
      <c r="H7" s="15">
        <f>SUM(H8:H15)</f>
        <v>-308.75</v>
      </c>
      <c r="I7" s="15">
        <f>SUM(I8:I14)</f>
        <v>567.5</v>
      </c>
      <c r="J7" s="15">
        <v>160</v>
      </c>
      <c r="K7" s="15">
        <f>SUM(K9:K14)</f>
        <v>300</v>
      </c>
      <c r="L7" s="13">
        <f>SUM(L9:L14)</f>
        <v>2000</v>
      </c>
      <c r="M7" s="13">
        <f>SUM(M9:M13)</f>
        <v>1002</v>
      </c>
      <c r="N7" s="13"/>
      <c r="O7" s="13"/>
      <c r="P7" s="13"/>
      <c r="Q7" s="59"/>
    </row>
    <row r="8" s="4" customFormat="true" ht="115" customHeight="true" spans="1:17">
      <c r="A8" s="16">
        <v>1</v>
      </c>
      <c r="B8" s="17" t="s">
        <v>21</v>
      </c>
      <c r="C8" s="18">
        <f>D8+E8</f>
        <v>220</v>
      </c>
      <c r="D8" s="18">
        <f>H8+J9</f>
        <v>-140</v>
      </c>
      <c r="E8" s="31">
        <f>I8</f>
        <v>360</v>
      </c>
      <c r="F8" s="32">
        <f>G8+J9</f>
        <v>220</v>
      </c>
      <c r="G8" s="33">
        <v>60</v>
      </c>
      <c r="H8" s="34">
        <v>-300</v>
      </c>
      <c r="I8" s="34">
        <v>360</v>
      </c>
      <c r="J8" s="34"/>
      <c r="K8" s="36"/>
      <c r="L8" s="47"/>
      <c r="M8" s="47"/>
      <c r="N8" s="52" t="s">
        <v>22</v>
      </c>
      <c r="O8" s="52" t="s">
        <v>23</v>
      </c>
      <c r="P8" s="53" t="s">
        <v>24</v>
      </c>
      <c r="Q8" s="59"/>
    </row>
    <row r="9" s="5" customFormat="true" ht="112" customHeight="true" spans="1:16">
      <c r="A9" s="19"/>
      <c r="B9" s="20"/>
      <c r="C9" s="21"/>
      <c r="D9" s="21"/>
      <c r="E9" s="35"/>
      <c r="F9" s="36"/>
      <c r="G9" s="37"/>
      <c r="H9" s="38"/>
      <c r="I9" s="38"/>
      <c r="J9" s="38">
        <v>160</v>
      </c>
      <c r="K9" s="15"/>
      <c r="L9" s="48"/>
      <c r="M9" s="48"/>
      <c r="N9" s="54" t="s">
        <v>25</v>
      </c>
      <c r="O9" s="54" t="s">
        <v>26</v>
      </c>
      <c r="P9" s="55" t="s">
        <v>27</v>
      </c>
    </row>
    <row r="10" s="5" customFormat="true" ht="55" customHeight="true" spans="1:16">
      <c r="A10" s="22">
        <v>2</v>
      </c>
      <c r="B10" s="23" t="s">
        <v>28</v>
      </c>
      <c r="C10" s="24">
        <f t="shared" ref="C10:C15" si="0">D10+E10</f>
        <v>125</v>
      </c>
      <c r="D10" s="24">
        <f>H10</f>
        <v>-40</v>
      </c>
      <c r="E10" s="39">
        <f>I10</f>
        <v>165</v>
      </c>
      <c r="F10" s="15">
        <f t="shared" ref="F10:F15" si="1">G10+J10+K10</f>
        <v>125</v>
      </c>
      <c r="G10" s="40">
        <v>125</v>
      </c>
      <c r="H10" s="38">
        <v>-40</v>
      </c>
      <c r="I10" s="38">
        <v>165</v>
      </c>
      <c r="J10" s="38"/>
      <c r="K10" s="38"/>
      <c r="L10" s="49"/>
      <c r="M10" s="54"/>
      <c r="N10" s="54" t="s">
        <v>25</v>
      </c>
      <c r="O10" s="54" t="s">
        <v>29</v>
      </c>
      <c r="P10" s="55" t="s">
        <v>30</v>
      </c>
    </row>
    <row r="11" s="6" customFormat="true" ht="38" customHeight="true" spans="1:234">
      <c r="A11" s="25">
        <v>3</v>
      </c>
      <c r="B11" s="25" t="s">
        <v>31</v>
      </c>
      <c r="C11" s="26">
        <f t="shared" si="0"/>
        <v>48.75</v>
      </c>
      <c r="D11" s="26">
        <f>H11</f>
        <v>23.75</v>
      </c>
      <c r="E11" s="41">
        <f>I11</f>
        <v>25</v>
      </c>
      <c r="F11" s="15">
        <f t="shared" si="1"/>
        <v>48.75</v>
      </c>
      <c r="G11" s="25">
        <v>48.75</v>
      </c>
      <c r="H11" s="42">
        <v>23.75</v>
      </c>
      <c r="I11" s="42">
        <v>25</v>
      </c>
      <c r="J11" s="42"/>
      <c r="K11" s="42"/>
      <c r="L11" s="50"/>
      <c r="M11" s="42"/>
      <c r="N11" s="54" t="s">
        <v>25</v>
      </c>
      <c r="O11" s="54" t="s">
        <v>26</v>
      </c>
      <c r="P11" s="56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</row>
    <row r="12" s="5" customFormat="true" ht="86" customHeight="true" spans="1:16">
      <c r="A12" s="22">
        <v>4</v>
      </c>
      <c r="B12" s="23" t="s">
        <v>32</v>
      </c>
      <c r="C12" s="24">
        <f t="shared" si="0"/>
        <v>0</v>
      </c>
      <c r="D12" s="24">
        <f>H12</f>
        <v>-17.5</v>
      </c>
      <c r="E12" s="39">
        <f>I12</f>
        <v>17.5</v>
      </c>
      <c r="F12" s="15"/>
      <c r="G12" s="40"/>
      <c r="H12" s="38">
        <f>G12-I12</f>
        <v>-17.5</v>
      </c>
      <c r="I12" s="38">
        <v>17.5</v>
      </c>
      <c r="J12" s="38"/>
      <c r="K12" s="38"/>
      <c r="L12" s="49"/>
      <c r="M12" s="54"/>
      <c r="N12" s="54" t="s">
        <v>25</v>
      </c>
      <c r="O12" s="54" t="s">
        <v>26</v>
      </c>
      <c r="P12" s="55" t="s">
        <v>33</v>
      </c>
    </row>
    <row r="13" s="1" customFormat="true" ht="41" customHeight="true" spans="1:16">
      <c r="A13" s="22">
        <v>5</v>
      </c>
      <c r="B13" s="27" t="s">
        <v>34</v>
      </c>
      <c r="C13" s="24">
        <f t="shared" si="0"/>
        <v>1002</v>
      </c>
      <c r="D13" s="15">
        <f>M13</f>
        <v>1002</v>
      </c>
      <c r="E13" s="39">
        <f>I13</f>
        <v>0</v>
      </c>
      <c r="F13" s="15"/>
      <c r="G13" s="38"/>
      <c r="H13" s="38"/>
      <c r="I13" s="38"/>
      <c r="J13" s="38"/>
      <c r="K13" s="38"/>
      <c r="L13" s="49"/>
      <c r="M13" s="54">
        <v>1002</v>
      </c>
      <c r="N13" s="54" t="s">
        <v>25</v>
      </c>
      <c r="O13" s="54" t="s">
        <v>35</v>
      </c>
      <c r="P13" s="55"/>
    </row>
    <row r="14" s="1" customFormat="true" ht="81" customHeight="true" spans="1:16">
      <c r="A14" s="22">
        <v>6</v>
      </c>
      <c r="B14" s="27" t="s">
        <v>36</v>
      </c>
      <c r="C14" s="24">
        <f t="shared" si="0"/>
        <v>2300</v>
      </c>
      <c r="D14" s="15">
        <f>L14</f>
        <v>2000</v>
      </c>
      <c r="E14" s="39">
        <f>K14</f>
        <v>300</v>
      </c>
      <c r="F14" s="15">
        <f t="shared" si="1"/>
        <v>300</v>
      </c>
      <c r="G14" s="43"/>
      <c r="H14" s="38"/>
      <c r="I14" s="38"/>
      <c r="J14" s="38"/>
      <c r="K14" s="38">
        <v>300</v>
      </c>
      <c r="L14" s="49">
        <v>2000</v>
      </c>
      <c r="M14" s="51"/>
      <c r="N14" s="54" t="s">
        <v>25</v>
      </c>
      <c r="O14" s="55" t="s">
        <v>37</v>
      </c>
      <c r="P14" s="57"/>
    </row>
    <row r="15" s="1" customFormat="true" ht="53" customHeight="true" spans="1:16">
      <c r="A15" s="22">
        <v>7</v>
      </c>
      <c r="B15" s="28" t="s">
        <v>38</v>
      </c>
      <c r="C15" s="24">
        <f t="shared" si="0"/>
        <v>25</v>
      </c>
      <c r="D15" s="15">
        <f>H15</f>
        <v>25</v>
      </c>
      <c r="E15" s="39">
        <f>I15</f>
        <v>0</v>
      </c>
      <c r="F15" s="15">
        <f t="shared" si="1"/>
        <v>25</v>
      </c>
      <c r="G15" s="43">
        <v>25</v>
      </c>
      <c r="H15" s="38">
        <f>G15-I15</f>
        <v>25</v>
      </c>
      <c r="I15" s="43"/>
      <c r="J15" s="43"/>
      <c r="K15" s="43"/>
      <c r="L15" s="51"/>
      <c r="M15" s="51"/>
      <c r="N15" s="52" t="s">
        <v>25</v>
      </c>
      <c r="O15" s="52" t="s">
        <v>39</v>
      </c>
      <c r="P15" s="55" t="s">
        <v>30</v>
      </c>
    </row>
  </sheetData>
  <mergeCells count="22">
    <mergeCell ref="A2:P2"/>
    <mergeCell ref="L3:P3"/>
    <mergeCell ref="F4:K4"/>
    <mergeCell ref="G5:I5"/>
    <mergeCell ref="A4:A7"/>
    <mergeCell ref="A8:A9"/>
    <mergeCell ref="B4:B7"/>
    <mergeCell ref="B8:B9"/>
    <mergeCell ref="C4:C6"/>
    <mergeCell ref="C8:C9"/>
    <mergeCell ref="D4:D6"/>
    <mergeCell ref="D8:D9"/>
    <mergeCell ref="E4:E6"/>
    <mergeCell ref="E8:E9"/>
    <mergeCell ref="F5:F6"/>
    <mergeCell ref="F8:F9"/>
    <mergeCell ref="G8:G9"/>
    <mergeCell ref="L4:L5"/>
    <mergeCell ref="M4:M5"/>
    <mergeCell ref="N4:N7"/>
    <mergeCell ref="O4:O7"/>
    <mergeCell ref="P4:P7"/>
  </mergeCells>
  <pageMargins left="0.904861111111111" right="0.751388888888889" top="1" bottom="1" header="0.5" footer="0.5"/>
  <pageSetup paperSize="8" scale="65" orientation="landscape" horizontalDpi="600"/>
  <headerFooter/>
  <ignoredErrors>
    <ignoredError sqref="E14 F7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李月</dc:creator>
  <cp:lastModifiedBy>uos</cp:lastModifiedBy>
  <dcterms:created xsi:type="dcterms:W3CDTF">2024-05-27T07:48:00Z</dcterms:created>
  <dcterms:modified xsi:type="dcterms:W3CDTF">2024-06-07T16:43:36Z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