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070"/>
  </bookViews>
  <sheets>
    <sheet name="附件2绩效目标表" sheetId="1" r:id="rId1"/>
    <sheet name="Sheet1" sheetId="2" r:id="rId2"/>
    <sheet name="Sheet2" sheetId="3" state="hidden" r:id="rId3"/>
  </sheets>
  <definedNames>
    <definedName name="_xlnm.Print_Area" localSheetId="0">附件2绩效目标表!$A$1:$AC$26</definedName>
  </definedNames>
  <calcPr calcId="144525"/>
</workbook>
</file>

<file path=xl/sharedStrings.xml><?xml version="1.0" encoding="utf-8"?>
<sst xmlns="http://schemas.openxmlformats.org/spreadsheetml/2006/main" count="162" uniqueCount="80">
  <si>
    <t>附件2</t>
  </si>
  <si>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年省级农村综合改革转移支付区域绩效目标表</t>
    </r>
  </si>
  <si>
    <t>专项名称</t>
  </si>
  <si>
    <t>农村综合改革转移支付</t>
  </si>
  <si>
    <t>合计</t>
  </si>
  <si>
    <t>海口</t>
  </si>
  <si>
    <t>三亚</t>
  </si>
  <si>
    <t>琼海</t>
  </si>
  <si>
    <t>文昌</t>
  </si>
  <si>
    <t>万宁</t>
  </si>
  <si>
    <t>东方</t>
  </si>
  <si>
    <t>屯昌</t>
  </si>
  <si>
    <t>澄迈</t>
  </si>
  <si>
    <t>儋州</t>
  </si>
  <si>
    <t>定安</t>
  </si>
  <si>
    <t>昌江</t>
  </si>
  <si>
    <t>临高</t>
  </si>
  <si>
    <t>乐东</t>
  </si>
  <si>
    <t>琼中</t>
  </si>
  <si>
    <t>白沙</t>
  </si>
  <si>
    <t>陵水</t>
  </si>
  <si>
    <t>五指山</t>
  </si>
  <si>
    <t>保亭</t>
  </si>
  <si>
    <r>
      <rPr>
        <sz val="12"/>
        <rFont val="等线"/>
        <charset val="134"/>
      </rPr>
      <t>五指山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（贫困）</t>
    </r>
  </si>
  <si>
    <r>
      <rPr>
        <sz val="12"/>
        <rFont val="等线"/>
        <charset val="134"/>
      </rPr>
      <t>琼中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（贫困）</t>
    </r>
  </si>
  <si>
    <r>
      <rPr>
        <sz val="12"/>
        <rFont val="等线"/>
        <charset val="134"/>
      </rPr>
      <t>白沙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（贫困）</t>
    </r>
  </si>
  <si>
    <r>
      <rPr>
        <sz val="12"/>
        <rFont val="等线"/>
        <charset val="134"/>
      </rPr>
      <t>保亭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（贫困）</t>
    </r>
  </si>
  <si>
    <r>
      <rPr>
        <sz val="12"/>
        <rFont val="等线"/>
        <charset val="134"/>
      </rPr>
      <t>临高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（贫困）</t>
    </r>
  </si>
  <si>
    <t>省级主管部门</t>
  </si>
  <si>
    <t>省财政厅</t>
  </si>
  <si>
    <t xml:space="preserve"> 省级共管部门</t>
  </si>
  <si>
    <t>省委组织部、省农业农村厅等</t>
  </si>
  <si>
    <t>市县主管部门</t>
  </si>
  <si>
    <t>市县财政局</t>
  </si>
  <si>
    <t>市县共管部门</t>
  </si>
  <si>
    <t>市县组织部、农业农村局等</t>
  </si>
  <si>
    <t xml:space="preserve">资金
情况
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</si>
  <si>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年度金额：（万元，下同）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</si>
  <si>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其中：中央财政补助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</si>
  <si>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省级财政资金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</si>
  <si>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市县财政资金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</si>
  <si>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资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金</t>
    </r>
  </si>
  <si>
    <t>年度目标</t>
  </si>
  <si>
    <t>1.推进农村公益事业建设。2.开展农村综合性改革试点试验。</t>
  </si>
  <si>
    <t>绩
效
指
标</t>
  </si>
  <si>
    <t>一级指标</t>
  </si>
  <si>
    <t>二级指标</t>
  </si>
  <si>
    <t>三级指标</t>
  </si>
  <si>
    <t>指标值</t>
  </si>
  <si>
    <t>绩效指标</t>
  </si>
  <si>
    <t>产出指标</t>
  </si>
  <si>
    <t>数量指标</t>
  </si>
  <si>
    <t>支持村内公益设施建设数量</t>
  </si>
  <si>
    <t>≥210个</t>
  </si>
  <si>
    <t>开展农村综合性改革试点试验个数</t>
  </si>
  <si>
    <t>1个</t>
  </si>
  <si>
    <t>质量指标</t>
  </si>
  <si>
    <t>村内公益设施建设验收合格率</t>
  </si>
  <si>
    <t>时效指标</t>
  </si>
  <si>
    <t>上级财政资金下达及时性（收到文件后30日内将预算分解下达）</t>
  </si>
  <si>
    <t>年度农村综合性改革试点试验任务</t>
  </si>
  <si>
    <t>基本完成</t>
  </si>
  <si>
    <t>效益指标</t>
  </si>
  <si>
    <t>社会效益指标</t>
  </si>
  <si>
    <t>农村综合性改革试点试验地区乡村治理能力</t>
  </si>
  <si>
    <t>有所提升</t>
  </si>
  <si>
    <t>生态效益指标</t>
  </si>
  <si>
    <t>农村生态环境</t>
  </si>
  <si>
    <t>有效改善</t>
  </si>
  <si>
    <t>可持续影响指标</t>
  </si>
  <si>
    <t>农村公益事业滚动项目库</t>
  </si>
  <si>
    <t>基本建立</t>
  </si>
  <si>
    <t>通过农村综合性改革试点试验探索的可复 制、可推广的机制创新模式并加以推广</t>
  </si>
  <si>
    <t>≥3项</t>
  </si>
  <si>
    <t>满意度指标</t>
  </si>
  <si>
    <t>服务对象
满意度指标</t>
  </si>
  <si>
    <t>项目区农民满意度</t>
  </si>
  <si>
    <t>≥90%</t>
  </si>
  <si>
    <t>项目区基层干部满意度</t>
  </si>
  <si>
    <r>
      <rPr>
        <sz val="10"/>
        <rFont val="宋体"/>
        <charset val="134"/>
      </rPr>
      <t>≥</t>
    </r>
    <r>
      <rPr>
        <sz val="10"/>
        <rFont val="Times New Roman"/>
        <charset val="134"/>
      </rPr>
      <t>90%</t>
    </r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</si>
</sst>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等线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b/>
      <sz val="2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8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134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20"/>
      <name val="宋体"/>
      <charset val="134"/>
    </font>
    <font>
      <sz val="12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0" fontId="1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7" fillId="15" borderId="14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8" fillId="8" borderId="14" applyNumberFormat="false" applyAlignment="false" applyProtection="false">
      <alignment vertical="center"/>
    </xf>
    <xf numFmtId="0" fontId="25" fillId="15" borderId="18" applyNumberFormat="false" applyAlignment="false" applyProtection="false">
      <alignment vertical="center"/>
    </xf>
    <xf numFmtId="0" fontId="19" fillId="10" borderId="15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13" borderId="17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</cellStyleXfs>
  <cellXfs count="66">
    <xf numFmtId="0" fontId="0" fillId="0" borderId="0" xfId="0">
      <alignment vertical="center"/>
    </xf>
    <xf numFmtId="0" fontId="1" fillId="0" borderId="1" xfId="11" applyFont="true" applyFill="true" applyBorder="true" applyAlignment="true">
      <alignment horizontal="center" vertical="center" wrapText="true"/>
    </xf>
    <xf numFmtId="178" fontId="0" fillId="0" borderId="0" xfId="0" applyNumberFormat="true">
      <alignment vertical="center"/>
    </xf>
    <xf numFmtId="177" fontId="2" fillId="0" borderId="1" xfId="11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0" fontId="3" fillId="0" borderId="0" xfId="11" applyFont="true" applyFill="true" applyAlignment="true">
      <alignment vertical="center" wrapText="true"/>
    </xf>
    <xf numFmtId="0" fontId="3" fillId="0" borderId="0" xfId="11" applyFont="true" applyFill="true" applyAlignment="true">
      <alignment horizontal="left" vertical="center" wrapText="true"/>
    </xf>
    <xf numFmtId="0" fontId="4" fillId="0" borderId="0" xfId="11" applyFont="true" applyFill="true" applyAlignment="true">
      <alignment horizontal="left" vertical="center" wrapText="true"/>
    </xf>
    <xf numFmtId="0" fontId="5" fillId="0" borderId="0" xfId="11" applyFont="true" applyFill="true" applyBorder="true" applyAlignment="true">
      <alignment horizontal="center" vertical="center" wrapText="true"/>
    </xf>
    <xf numFmtId="0" fontId="5" fillId="0" borderId="2" xfId="11" applyFont="true" applyFill="true" applyBorder="true" applyAlignment="true">
      <alignment horizontal="center" vertical="center" wrapText="true"/>
    </xf>
    <xf numFmtId="0" fontId="6" fillId="0" borderId="1" xfId="11" applyFont="true" applyFill="true" applyBorder="true" applyAlignment="true">
      <alignment horizontal="center" vertical="center" wrapText="true"/>
    </xf>
    <xf numFmtId="0" fontId="7" fillId="0" borderId="1" xfId="11" applyFont="true" applyFill="true" applyBorder="true" applyAlignment="true">
      <alignment horizontal="center" vertical="center" wrapText="true"/>
    </xf>
    <xf numFmtId="0" fontId="6" fillId="0" borderId="3" xfId="11" applyFont="true" applyFill="true" applyBorder="true" applyAlignment="true">
      <alignment horizontal="center" vertical="center" wrapText="true"/>
    </xf>
    <xf numFmtId="0" fontId="7" fillId="0" borderId="4" xfId="11" applyFont="true" applyFill="true" applyBorder="true" applyAlignment="true">
      <alignment horizontal="center" vertical="center" wrapText="true"/>
    </xf>
    <xf numFmtId="0" fontId="6" fillId="0" borderId="5" xfId="11" applyFont="true" applyFill="true" applyBorder="true" applyAlignment="true">
      <alignment horizontal="center" vertical="center" wrapText="true"/>
    </xf>
    <xf numFmtId="0" fontId="7" fillId="0" borderId="6" xfId="11" applyFont="true" applyFill="true" applyBorder="true" applyAlignment="true">
      <alignment horizontal="center" vertical="center" wrapText="true"/>
    </xf>
    <xf numFmtId="0" fontId="6" fillId="0" borderId="4" xfId="11" applyFont="true" applyFill="true" applyBorder="true" applyAlignment="true">
      <alignment horizontal="center" vertical="center" wrapText="true"/>
    </xf>
    <xf numFmtId="0" fontId="7" fillId="0" borderId="3" xfId="11" applyFont="true" applyFill="true" applyBorder="true" applyAlignment="true">
      <alignment horizontal="center" vertical="center" wrapText="true"/>
    </xf>
    <xf numFmtId="0" fontId="7" fillId="0" borderId="7" xfId="11" applyFont="true" applyFill="true" applyBorder="true" applyAlignment="true">
      <alignment horizontal="center" vertical="center" wrapText="true"/>
    </xf>
    <xf numFmtId="0" fontId="6" fillId="0" borderId="3" xfId="11" applyFont="true" applyFill="true" applyBorder="true" applyAlignment="true">
      <alignment horizontal="left" vertical="center" wrapText="true"/>
    </xf>
    <xf numFmtId="0" fontId="7" fillId="0" borderId="4" xfId="11" applyFont="true" applyFill="true" applyBorder="true" applyAlignment="true">
      <alignment horizontal="left" vertical="center" wrapText="true"/>
    </xf>
    <xf numFmtId="0" fontId="6" fillId="0" borderId="1" xfId="11" applyFont="true" applyFill="true" applyBorder="true" applyAlignment="true">
      <alignment vertical="center" wrapText="true"/>
    </xf>
    <xf numFmtId="0" fontId="6" fillId="0" borderId="8" xfId="4" applyFont="true" applyFill="true" applyBorder="true" applyAlignment="true">
      <alignment horizontal="center" vertical="center" wrapText="true"/>
    </xf>
    <xf numFmtId="0" fontId="6" fillId="0" borderId="8" xfId="11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vertical="center" wrapText="true"/>
    </xf>
    <xf numFmtId="0" fontId="6" fillId="0" borderId="9" xfId="4" applyFont="true" applyFill="true" applyBorder="true" applyAlignment="true">
      <alignment horizontal="center" vertical="center" wrapText="true"/>
    </xf>
    <xf numFmtId="0" fontId="6" fillId="0" borderId="9" xfId="11" applyFont="true" applyFill="true" applyBorder="true" applyAlignment="true">
      <alignment horizontal="center" vertical="center" wrapText="true"/>
    </xf>
    <xf numFmtId="0" fontId="6" fillId="0" borderId="7" xfId="11" applyFont="true" applyFill="true" applyBorder="true" applyAlignment="true">
      <alignment horizontal="center" vertical="center" wrapText="true"/>
    </xf>
    <xf numFmtId="0" fontId="6" fillId="0" borderId="3" xfId="1" applyFont="true" applyFill="true" applyBorder="true" applyAlignment="true">
      <alignment vertical="center" wrapText="true"/>
    </xf>
    <xf numFmtId="0" fontId="6" fillId="0" borderId="3" xfId="1" applyFont="true" applyFill="true" applyBorder="true" applyAlignment="true">
      <alignment horizontal="left" vertical="center" wrapText="true"/>
    </xf>
    <xf numFmtId="0" fontId="6" fillId="0" borderId="7" xfId="4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left" vertical="center" wrapText="true"/>
    </xf>
    <xf numFmtId="0" fontId="3" fillId="0" borderId="0" xfId="11" applyFont="true" applyFill="true" applyAlignment="true">
      <alignment vertical="center"/>
    </xf>
    <xf numFmtId="0" fontId="2" fillId="0" borderId="1" xfId="32" applyFont="true" applyFill="true" applyBorder="true" applyAlignment="true">
      <alignment horizontal="center" vertical="center" wrapText="true"/>
    </xf>
    <xf numFmtId="49" fontId="2" fillId="0" borderId="8" xfId="0" applyNumberFormat="true" applyFont="true" applyFill="true" applyBorder="true" applyAlignment="true">
      <alignment horizontal="center" vertical="center" wrapText="true"/>
    </xf>
    <xf numFmtId="49" fontId="2" fillId="0" borderId="9" xfId="0" applyNumberFormat="true" applyFont="true" applyFill="true" applyBorder="true" applyAlignment="true">
      <alignment horizontal="center" vertical="center" wrapText="true"/>
    </xf>
    <xf numFmtId="0" fontId="6" fillId="0" borderId="10" xfId="11" applyFont="true" applyFill="true" applyBorder="true" applyAlignment="true">
      <alignment horizontal="center" vertical="center" wrapText="true"/>
    </xf>
    <xf numFmtId="49" fontId="2" fillId="0" borderId="7" xfId="0" applyNumberFormat="true" applyFont="true" applyFill="true" applyBorder="true" applyAlignment="true">
      <alignment horizontal="center" vertical="center" wrapText="true"/>
    </xf>
    <xf numFmtId="0" fontId="2" fillId="0" borderId="11" xfId="11" applyFont="true" applyFill="true" applyBorder="true" applyAlignment="true">
      <alignment horizontal="center" vertical="center" wrapText="true"/>
    </xf>
    <xf numFmtId="0" fontId="2" fillId="0" borderId="2" xfId="11" applyFont="true" applyFill="true" applyBorder="true" applyAlignment="true">
      <alignment horizontal="center" vertical="center" wrapText="true"/>
    </xf>
    <xf numFmtId="0" fontId="7" fillId="0" borderId="11" xfId="11" applyFont="true" applyFill="true" applyBorder="true" applyAlignment="true">
      <alignment horizontal="center" vertical="center" wrapText="true"/>
    </xf>
    <xf numFmtId="0" fontId="7" fillId="0" borderId="2" xfId="11" applyFont="true" applyFill="true" applyBorder="true" applyAlignment="true">
      <alignment horizontal="center" vertical="center" wrapText="true"/>
    </xf>
    <xf numFmtId="177" fontId="7" fillId="0" borderId="1" xfId="32" applyNumberFormat="true" applyFont="true" applyFill="true" applyBorder="true" applyAlignment="true">
      <alignment horizontal="center" vertical="center" wrapText="true"/>
    </xf>
    <xf numFmtId="177" fontId="7" fillId="0" borderId="1" xfId="11" applyNumberFormat="true" applyFont="true" applyFill="true" applyBorder="true" applyAlignment="true">
      <alignment horizontal="center" vertical="center" wrapText="true"/>
    </xf>
    <xf numFmtId="0" fontId="6" fillId="0" borderId="1" xfId="32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vertical="center" wrapText="true"/>
    </xf>
    <xf numFmtId="0" fontId="1" fillId="0" borderId="1" xfId="50" applyFont="true" applyFill="true" applyBorder="true" applyAlignment="true">
      <alignment horizontal="center" vertical="center" wrapText="true"/>
    </xf>
    <xf numFmtId="9" fontId="1" fillId="0" borderId="1" xfId="11" applyNumberFormat="true" applyFont="true" applyFill="true" applyBorder="true" applyAlignment="true">
      <alignment horizontal="center" vertical="center" wrapText="true"/>
    </xf>
    <xf numFmtId="9" fontId="1" fillId="0" borderId="1" xfId="50" applyNumberFormat="true" applyFont="true" applyFill="true" applyBorder="true" applyAlignment="true">
      <alignment horizontal="center" vertical="center" wrapText="true"/>
    </xf>
    <xf numFmtId="9" fontId="8" fillId="0" borderId="1" xfId="50" applyNumberFormat="true" applyFont="true" applyFill="true" applyBorder="true" applyAlignment="true">
      <alignment horizontal="center" vertical="center" wrapText="true"/>
    </xf>
    <xf numFmtId="0" fontId="8" fillId="0" borderId="1" xfId="50" applyFont="true" applyFill="true" applyBorder="true" applyAlignment="true">
      <alignment horizontal="center" vertical="center" wrapText="true"/>
    </xf>
    <xf numFmtId="0" fontId="8" fillId="0" borderId="1" xfId="11" applyFont="true" applyFill="true" applyBorder="true" applyAlignment="true">
      <alignment horizontal="center" vertical="center" wrapText="true"/>
    </xf>
    <xf numFmtId="0" fontId="6" fillId="0" borderId="10" xfId="1" applyFont="true" applyFill="true" applyBorder="true" applyAlignment="true">
      <alignment vertical="center" wrapText="true"/>
    </xf>
    <xf numFmtId="0" fontId="2" fillId="0" borderId="1" xfId="11" applyFont="true" applyFill="true" applyBorder="true" applyAlignment="true">
      <alignment horizontal="center" vertical="center" wrapText="true"/>
    </xf>
    <xf numFmtId="0" fontId="6" fillId="0" borderId="10" xfId="1" applyFont="true" applyFill="true" applyBorder="true" applyAlignment="true">
      <alignment horizontal="left" vertical="center" wrapText="true"/>
    </xf>
    <xf numFmtId="0" fontId="7" fillId="0" borderId="1" xfId="1" applyFont="true" applyFill="true" applyBorder="true" applyAlignment="true">
      <alignment horizontal="left" vertical="center" wrapText="true"/>
    </xf>
    <xf numFmtId="0" fontId="3" fillId="0" borderId="0" xfId="11" applyFont="true" applyFill="true" applyAlignment="true">
      <alignment horizontal="left" vertical="center"/>
    </xf>
    <xf numFmtId="49" fontId="3" fillId="0" borderId="8" xfId="0" applyNumberFormat="true" applyFont="true" applyFill="true" applyBorder="true" applyAlignment="true">
      <alignment horizontal="center" vertical="center" wrapText="true"/>
    </xf>
    <xf numFmtId="49" fontId="3" fillId="0" borderId="9" xfId="0" applyNumberFormat="true" applyFont="true" applyFill="true" applyBorder="true" applyAlignment="true">
      <alignment horizontal="center" vertical="center" wrapText="true"/>
    </xf>
    <xf numFmtId="49" fontId="3" fillId="0" borderId="7" xfId="0" applyNumberFormat="true" applyFont="true" applyFill="true" applyBorder="true" applyAlignment="true">
      <alignment horizontal="center" vertical="center" wrapText="true"/>
    </xf>
    <xf numFmtId="177" fontId="9" fillId="0" borderId="1" xfId="11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177" fontId="3" fillId="0" borderId="1" xfId="32" applyNumberFormat="true" applyFont="true" applyFill="true" applyBorder="true" applyAlignment="true">
      <alignment horizontal="center" vertical="center" wrapText="true"/>
    </xf>
    <xf numFmtId="0" fontId="3" fillId="0" borderId="1" xfId="11" applyFont="true" applyFill="true" applyBorder="true" applyAlignment="true">
      <alignment horizontal="center" vertical="center" wrapText="true"/>
    </xf>
    <xf numFmtId="0" fontId="9" fillId="0" borderId="0" xfId="11" applyFont="true" applyFill="true" applyAlignment="true">
      <alignment vertical="center" wrapText="true"/>
    </xf>
  </cellXfs>
  <cellStyles count="54">
    <cellStyle name="常规" xfId="0" builtinId="0"/>
    <cellStyle name="常规 2_2019年水利发展资金绩效目标申报表" xfId="1"/>
    <cellStyle name="40% - 强调文字颜色 6" xfId="2" builtinId="51"/>
    <cellStyle name="20% - 强调文字颜色 6" xfId="3" builtinId="50"/>
    <cellStyle name="常规_2019年水利发展资金绩效目标申报表" xfId="4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常规 2 2_2019年水利发展资金绩效目标申报表" xfId="11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 3_2019年水利发展资金绩效目标申报表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2"/>
  <sheetViews>
    <sheetView showGridLines="0" tabSelected="1" view="pageBreakPreview" zoomScaleNormal="100" zoomScaleSheetLayoutView="100" workbookViewId="0">
      <pane xSplit="6" ySplit="4" topLeftCell="G5" activePane="bottomRight" state="frozen"/>
      <selection/>
      <selection pane="topRight"/>
      <selection pane="bottomLeft"/>
      <selection pane="bottomRight" activeCell="H10" sqref="H10:Y10"/>
    </sheetView>
  </sheetViews>
  <sheetFormatPr defaultColWidth="8.88333333333333" defaultRowHeight="15.75"/>
  <cols>
    <col min="1" max="1" width="4.7" style="6" customWidth="true"/>
    <col min="2" max="2" width="9.25" style="6" customWidth="true"/>
    <col min="3" max="3" width="13.675" style="6" customWidth="true"/>
    <col min="4" max="4" width="12.6333333333333" style="6" customWidth="true"/>
    <col min="5" max="5" width="19.5583333333333" style="7" customWidth="true"/>
    <col min="6" max="6" width="7.25" style="6" customWidth="true"/>
    <col min="7" max="7" width="7.125" style="6" customWidth="true"/>
    <col min="8" max="8" width="6.875" style="6" customWidth="true"/>
    <col min="9" max="9" width="7" style="6" customWidth="true"/>
    <col min="10" max="10" width="7.25" style="6" customWidth="true"/>
    <col min="11" max="11" width="6.90833333333333" style="6" customWidth="true"/>
    <col min="12" max="13" width="6.31666666666667" style="6" customWidth="true"/>
    <col min="14" max="14" width="6.46666666666667" style="6" customWidth="true"/>
    <col min="15" max="15" width="6.75833333333333" style="6" customWidth="true"/>
    <col min="16" max="16" width="6.175" style="6" customWidth="true"/>
    <col min="17" max="17" width="6.46666666666667" style="6" customWidth="true"/>
    <col min="18" max="18" width="6.325" style="6" customWidth="true"/>
    <col min="19" max="19" width="6.46666666666667" style="6" customWidth="true"/>
    <col min="20" max="20" width="7.35" style="6" customWidth="true"/>
    <col min="21" max="21" width="6.31666666666667" style="6" customWidth="true"/>
    <col min="22" max="22" width="6.46666666666667" style="6" customWidth="true"/>
    <col min="23" max="23" width="6.16666666666667" style="6" customWidth="true"/>
    <col min="24" max="24" width="7.2" style="6" customWidth="true"/>
    <col min="25" max="25" width="6.31666666666667" style="6" customWidth="true"/>
    <col min="26" max="26" width="9" style="6" hidden="true" customWidth="true"/>
    <col min="27" max="27" width="9.38333333333333" style="6" hidden="true" customWidth="true"/>
    <col min="28" max="28" width="9.13333333333333" style="6" hidden="true" customWidth="true"/>
    <col min="29" max="29" width="9.25" style="6" hidden="true" customWidth="true"/>
    <col min="30" max="30" width="9.75" style="6" hidden="true" customWidth="true"/>
    <col min="31" max="220" width="8.88333333333333" style="6" customWidth="true"/>
    <col min="221" max="222" width="6.13333333333333" style="6" customWidth="true"/>
    <col min="223" max="223" width="12.3833333333333" style="6" customWidth="true"/>
    <col min="224" max="224" width="7.13333333333333" style="6" customWidth="true"/>
    <col min="225" max="225" width="6.13333333333333" style="6" customWidth="true"/>
    <col min="226" max="226" width="12.3833333333333" style="6" customWidth="true"/>
    <col min="227" max="227" width="19.6333333333333" style="6" customWidth="true"/>
    <col min="228" max="228" width="12.3833333333333" style="6" customWidth="true"/>
    <col min="229" max="229" width="12.6333333333333" style="6" customWidth="true"/>
    <col min="230" max="230" width="12.3833333333333" style="6" customWidth="true"/>
    <col min="231" max="231" width="19.6333333333333" style="6" customWidth="true"/>
    <col min="232" max="258" width="8.88333333333333" style="6" customWidth="true"/>
    <col min="259" max="259" width="8.88333333333333" style="6"/>
    <col min="260" max="260" width="9.75" style="6" customWidth="true"/>
    <col min="261" max="261" width="11.6333333333333" style="6" customWidth="true"/>
    <col min="262" max="262" width="14.75" style="6" customWidth="true"/>
    <col min="263" max="263" width="12.6333333333333" style="6" customWidth="true"/>
    <col min="264" max="264" width="48.25" style="6" customWidth="true"/>
    <col min="265" max="265" width="9.5" style="6" customWidth="true"/>
    <col min="266" max="266" width="7.5" style="6" customWidth="true"/>
    <col min="267" max="476" width="8.88333333333333" style="6"/>
    <col min="477" max="478" width="6.13333333333333" style="6" customWidth="true"/>
    <col min="479" max="479" width="12.3833333333333" style="6" customWidth="true"/>
    <col min="480" max="480" width="7.13333333333333" style="6" customWidth="true"/>
    <col min="481" max="481" width="6.13333333333333" style="6" customWidth="true"/>
    <col min="482" max="482" width="12.3833333333333" style="6" customWidth="true"/>
    <col min="483" max="483" width="19.6333333333333" style="6" customWidth="true"/>
    <col min="484" max="484" width="12.3833333333333" style="6" customWidth="true"/>
    <col min="485" max="485" width="12.6333333333333" style="6" customWidth="true"/>
    <col min="486" max="486" width="12.3833333333333" style="6" customWidth="true"/>
    <col min="487" max="487" width="19.6333333333333" style="6" customWidth="true"/>
    <col min="488" max="515" width="8.88333333333333" style="6"/>
    <col min="516" max="516" width="9.75" style="6" customWidth="true"/>
    <col min="517" max="517" width="11.6333333333333" style="6" customWidth="true"/>
    <col min="518" max="518" width="14.75" style="6" customWidth="true"/>
    <col min="519" max="519" width="12.6333333333333" style="6" customWidth="true"/>
    <col min="520" max="520" width="48.25" style="6" customWidth="true"/>
    <col min="521" max="521" width="9.5" style="6" customWidth="true"/>
    <col min="522" max="522" width="7.5" style="6" customWidth="true"/>
    <col min="523" max="732" width="8.88333333333333" style="6"/>
    <col min="733" max="734" width="6.13333333333333" style="6" customWidth="true"/>
    <col min="735" max="735" width="12.3833333333333" style="6" customWidth="true"/>
    <col min="736" max="736" width="7.13333333333333" style="6" customWidth="true"/>
    <col min="737" max="737" width="6.13333333333333" style="6" customWidth="true"/>
    <col min="738" max="738" width="12.3833333333333" style="6" customWidth="true"/>
    <col min="739" max="739" width="19.6333333333333" style="6" customWidth="true"/>
    <col min="740" max="740" width="12.3833333333333" style="6" customWidth="true"/>
    <col min="741" max="741" width="12.6333333333333" style="6" customWidth="true"/>
    <col min="742" max="742" width="12.3833333333333" style="6" customWidth="true"/>
    <col min="743" max="743" width="19.6333333333333" style="6" customWidth="true"/>
    <col min="744" max="771" width="8.88333333333333" style="6"/>
    <col min="772" max="772" width="9.75" style="6" customWidth="true"/>
    <col min="773" max="773" width="11.6333333333333" style="6" customWidth="true"/>
    <col min="774" max="774" width="14.75" style="6" customWidth="true"/>
    <col min="775" max="775" width="12.6333333333333" style="6" customWidth="true"/>
    <col min="776" max="776" width="48.25" style="6" customWidth="true"/>
    <col min="777" max="777" width="9.5" style="6" customWidth="true"/>
    <col min="778" max="778" width="7.5" style="6" customWidth="true"/>
    <col min="779" max="988" width="8.88333333333333" style="6"/>
    <col min="989" max="990" width="6.13333333333333" style="6" customWidth="true"/>
    <col min="991" max="991" width="12.3833333333333" style="6" customWidth="true"/>
    <col min="992" max="992" width="7.13333333333333" style="6" customWidth="true"/>
    <col min="993" max="993" width="6.13333333333333" style="6" customWidth="true"/>
    <col min="994" max="994" width="12.3833333333333" style="6" customWidth="true"/>
    <col min="995" max="995" width="19.6333333333333" style="6" customWidth="true"/>
    <col min="996" max="996" width="12.3833333333333" style="6" customWidth="true"/>
    <col min="997" max="997" width="12.6333333333333" style="6" customWidth="true"/>
    <col min="998" max="998" width="12.3833333333333" style="6" customWidth="true"/>
    <col min="999" max="999" width="19.6333333333333" style="6" customWidth="true"/>
    <col min="1000" max="1027" width="8.88333333333333" style="6"/>
    <col min="1028" max="1028" width="9.75" style="6" customWidth="true"/>
    <col min="1029" max="1029" width="11.6333333333333" style="6" customWidth="true"/>
    <col min="1030" max="1030" width="14.75" style="6" customWidth="true"/>
    <col min="1031" max="1031" width="12.6333333333333" style="6" customWidth="true"/>
    <col min="1032" max="1032" width="48.25" style="6" customWidth="true"/>
    <col min="1033" max="1033" width="9.5" style="6" customWidth="true"/>
    <col min="1034" max="1034" width="7.5" style="6" customWidth="true"/>
    <col min="1035" max="1244" width="8.88333333333333" style="6"/>
    <col min="1245" max="1246" width="6.13333333333333" style="6" customWidth="true"/>
    <col min="1247" max="1247" width="12.3833333333333" style="6" customWidth="true"/>
    <col min="1248" max="1248" width="7.13333333333333" style="6" customWidth="true"/>
    <col min="1249" max="1249" width="6.13333333333333" style="6" customWidth="true"/>
    <col min="1250" max="1250" width="12.3833333333333" style="6" customWidth="true"/>
    <col min="1251" max="1251" width="19.6333333333333" style="6" customWidth="true"/>
    <col min="1252" max="1252" width="12.3833333333333" style="6" customWidth="true"/>
    <col min="1253" max="1253" width="12.6333333333333" style="6" customWidth="true"/>
    <col min="1254" max="1254" width="12.3833333333333" style="6" customWidth="true"/>
    <col min="1255" max="1255" width="19.6333333333333" style="6" customWidth="true"/>
    <col min="1256" max="1283" width="8.88333333333333" style="6"/>
    <col min="1284" max="1284" width="9.75" style="6" customWidth="true"/>
    <col min="1285" max="1285" width="11.6333333333333" style="6" customWidth="true"/>
    <col min="1286" max="1286" width="14.75" style="6" customWidth="true"/>
    <col min="1287" max="1287" width="12.6333333333333" style="6" customWidth="true"/>
    <col min="1288" max="1288" width="48.25" style="6" customWidth="true"/>
    <col min="1289" max="1289" width="9.5" style="6" customWidth="true"/>
    <col min="1290" max="1290" width="7.5" style="6" customWidth="true"/>
    <col min="1291" max="1500" width="8.88333333333333" style="6"/>
    <col min="1501" max="1502" width="6.13333333333333" style="6" customWidth="true"/>
    <col min="1503" max="1503" width="12.3833333333333" style="6" customWidth="true"/>
    <col min="1504" max="1504" width="7.13333333333333" style="6" customWidth="true"/>
    <col min="1505" max="1505" width="6.13333333333333" style="6" customWidth="true"/>
    <col min="1506" max="1506" width="12.3833333333333" style="6" customWidth="true"/>
    <col min="1507" max="1507" width="19.6333333333333" style="6" customWidth="true"/>
    <col min="1508" max="1508" width="12.3833333333333" style="6" customWidth="true"/>
    <col min="1509" max="1509" width="12.6333333333333" style="6" customWidth="true"/>
    <col min="1510" max="1510" width="12.3833333333333" style="6" customWidth="true"/>
    <col min="1511" max="1511" width="19.6333333333333" style="6" customWidth="true"/>
    <col min="1512" max="1539" width="8.88333333333333" style="6"/>
    <col min="1540" max="1540" width="9.75" style="6" customWidth="true"/>
    <col min="1541" max="1541" width="11.6333333333333" style="6" customWidth="true"/>
    <col min="1542" max="1542" width="14.75" style="6" customWidth="true"/>
    <col min="1543" max="1543" width="12.6333333333333" style="6" customWidth="true"/>
    <col min="1544" max="1544" width="48.25" style="6" customWidth="true"/>
    <col min="1545" max="1545" width="9.5" style="6" customWidth="true"/>
    <col min="1546" max="1546" width="7.5" style="6" customWidth="true"/>
    <col min="1547" max="1756" width="8.88333333333333" style="6"/>
    <col min="1757" max="1758" width="6.13333333333333" style="6" customWidth="true"/>
    <col min="1759" max="1759" width="12.3833333333333" style="6" customWidth="true"/>
    <col min="1760" max="1760" width="7.13333333333333" style="6" customWidth="true"/>
    <col min="1761" max="1761" width="6.13333333333333" style="6" customWidth="true"/>
    <col min="1762" max="1762" width="12.3833333333333" style="6" customWidth="true"/>
    <col min="1763" max="1763" width="19.6333333333333" style="6" customWidth="true"/>
    <col min="1764" max="1764" width="12.3833333333333" style="6" customWidth="true"/>
    <col min="1765" max="1765" width="12.6333333333333" style="6" customWidth="true"/>
    <col min="1766" max="1766" width="12.3833333333333" style="6" customWidth="true"/>
    <col min="1767" max="1767" width="19.6333333333333" style="6" customWidth="true"/>
    <col min="1768" max="1795" width="8.88333333333333" style="6"/>
    <col min="1796" max="1796" width="9.75" style="6" customWidth="true"/>
    <col min="1797" max="1797" width="11.6333333333333" style="6" customWidth="true"/>
    <col min="1798" max="1798" width="14.75" style="6" customWidth="true"/>
    <col min="1799" max="1799" width="12.6333333333333" style="6" customWidth="true"/>
    <col min="1800" max="1800" width="48.25" style="6" customWidth="true"/>
    <col min="1801" max="1801" width="9.5" style="6" customWidth="true"/>
    <col min="1802" max="1802" width="7.5" style="6" customWidth="true"/>
    <col min="1803" max="2012" width="8.88333333333333" style="6"/>
    <col min="2013" max="2014" width="6.13333333333333" style="6" customWidth="true"/>
    <col min="2015" max="2015" width="12.3833333333333" style="6" customWidth="true"/>
    <col min="2016" max="2016" width="7.13333333333333" style="6" customWidth="true"/>
    <col min="2017" max="2017" width="6.13333333333333" style="6" customWidth="true"/>
    <col min="2018" max="2018" width="12.3833333333333" style="6" customWidth="true"/>
    <col min="2019" max="2019" width="19.6333333333333" style="6" customWidth="true"/>
    <col min="2020" max="2020" width="12.3833333333333" style="6" customWidth="true"/>
    <col min="2021" max="2021" width="12.6333333333333" style="6" customWidth="true"/>
    <col min="2022" max="2022" width="12.3833333333333" style="6" customWidth="true"/>
    <col min="2023" max="2023" width="19.6333333333333" style="6" customWidth="true"/>
    <col min="2024" max="2051" width="8.88333333333333" style="6"/>
    <col min="2052" max="2052" width="9.75" style="6" customWidth="true"/>
    <col min="2053" max="2053" width="11.6333333333333" style="6" customWidth="true"/>
    <col min="2054" max="2054" width="14.75" style="6" customWidth="true"/>
    <col min="2055" max="2055" width="12.6333333333333" style="6" customWidth="true"/>
    <col min="2056" max="2056" width="48.25" style="6" customWidth="true"/>
    <col min="2057" max="2057" width="9.5" style="6" customWidth="true"/>
    <col min="2058" max="2058" width="7.5" style="6" customWidth="true"/>
    <col min="2059" max="2268" width="8.88333333333333" style="6"/>
    <col min="2269" max="2270" width="6.13333333333333" style="6" customWidth="true"/>
    <col min="2271" max="2271" width="12.3833333333333" style="6" customWidth="true"/>
    <col min="2272" max="2272" width="7.13333333333333" style="6" customWidth="true"/>
    <col min="2273" max="2273" width="6.13333333333333" style="6" customWidth="true"/>
    <col min="2274" max="2274" width="12.3833333333333" style="6" customWidth="true"/>
    <col min="2275" max="2275" width="19.6333333333333" style="6" customWidth="true"/>
    <col min="2276" max="2276" width="12.3833333333333" style="6" customWidth="true"/>
    <col min="2277" max="2277" width="12.6333333333333" style="6" customWidth="true"/>
    <col min="2278" max="2278" width="12.3833333333333" style="6" customWidth="true"/>
    <col min="2279" max="2279" width="19.6333333333333" style="6" customWidth="true"/>
    <col min="2280" max="2307" width="8.88333333333333" style="6"/>
    <col min="2308" max="2308" width="9.75" style="6" customWidth="true"/>
    <col min="2309" max="2309" width="11.6333333333333" style="6" customWidth="true"/>
    <col min="2310" max="2310" width="14.75" style="6" customWidth="true"/>
    <col min="2311" max="2311" width="12.6333333333333" style="6" customWidth="true"/>
    <col min="2312" max="2312" width="48.25" style="6" customWidth="true"/>
    <col min="2313" max="2313" width="9.5" style="6" customWidth="true"/>
    <col min="2314" max="2314" width="7.5" style="6" customWidth="true"/>
    <col min="2315" max="2524" width="8.88333333333333" style="6"/>
    <col min="2525" max="2526" width="6.13333333333333" style="6" customWidth="true"/>
    <col min="2527" max="2527" width="12.3833333333333" style="6" customWidth="true"/>
    <col min="2528" max="2528" width="7.13333333333333" style="6" customWidth="true"/>
    <col min="2529" max="2529" width="6.13333333333333" style="6" customWidth="true"/>
    <col min="2530" max="2530" width="12.3833333333333" style="6" customWidth="true"/>
    <col min="2531" max="2531" width="19.6333333333333" style="6" customWidth="true"/>
    <col min="2532" max="2532" width="12.3833333333333" style="6" customWidth="true"/>
    <col min="2533" max="2533" width="12.6333333333333" style="6" customWidth="true"/>
    <col min="2534" max="2534" width="12.3833333333333" style="6" customWidth="true"/>
    <col min="2535" max="2535" width="19.6333333333333" style="6" customWidth="true"/>
    <col min="2536" max="2563" width="8.88333333333333" style="6"/>
    <col min="2564" max="2564" width="9.75" style="6" customWidth="true"/>
    <col min="2565" max="2565" width="11.6333333333333" style="6" customWidth="true"/>
    <col min="2566" max="2566" width="14.75" style="6" customWidth="true"/>
    <col min="2567" max="2567" width="12.6333333333333" style="6" customWidth="true"/>
    <col min="2568" max="2568" width="48.25" style="6" customWidth="true"/>
    <col min="2569" max="2569" width="9.5" style="6" customWidth="true"/>
    <col min="2570" max="2570" width="7.5" style="6" customWidth="true"/>
    <col min="2571" max="2780" width="8.88333333333333" style="6"/>
    <col min="2781" max="2782" width="6.13333333333333" style="6" customWidth="true"/>
    <col min="2783" max="2783" width="12.3833333333333" style="6" customWidth="true"/>
    <col min="2784" max="2784" width="7.13333333333333" style="6" customWidth="true"/>
    <col min="2785" max="2785" width="6.13333333333333" style="6" customWidth="true"/>
    <col min="2786" max="2786" width="12.3833333333333" style="6" customWidth="true"/>
    <col min="2787" max="2787" width="19.6333333333333" style="6" customWidth="true"/>
    <col min="2788" max="2788" width="12.3833333333333" style="6" customWidth="true"/>
    <col min="2789" max="2789" width="12.6333333333333" style="6" customWidth="true"/>
    <col min="2790" max="2790" width="12.3833333333333" style="6" customWidth="true"/>
    <col min="2791" max="2791" width="19.6333333333333" style="6" customWidth="true"/>
    <col min="2792" max="2819" width="8.88333333333333" style="6"/>
    <col min="2820" max="2820" width="9.75" style="6" customWidth="true"/>
    <col min="2821" max="2821" width="11.6333333333333" style="6" customWidth="true"/>
    <col min="2822" max="2822" width="14.75" style="6" customWidth="true"/>
    <col min="2823" max="2823" width="12.6333333333333" style="6" customWidth="true"/>
    <col min="2824" max="2824" width="48.25" style="6" customWidth="true"/>
    <col min="2825" max="2825" width="9.5" style="6" customWidth="true"/>
    <col min="2826" max="2826" width="7.5" style="6" customWidth="true"/>
    <col min="2827" max="3036" width="8.88333333333333" style="6"/>
    <col min="3037" max="3038" width="6.13333333333333" style="6" customWidth="true"/>
    <col min="3039" max="3039" width="12.3833333333333" style="6" customWidth="true"/>
    <col min="3040" max="3040" width="7.13333333333333" style="6" customWidth="true"/>
    <col min="3041" max="3041" width="6.13333333333333" style="6" customWidth="true"/>
    <col min="3042" max="3042" width="12.3833333333333" style="6" customWidth="true"/>
    <col min="3043" max="3043" width="19.6333333333333" style="6" customWidth="true"/>
    <col min="3044" max="3044" width="12.3833333333333" style="6" customWidth="true"/>
    <col min="3045" max="3045" width="12.6333333333333" style="6" customWidth="true"/>
    <col min="3046" max="3046" width="12.3833333333333" style="6" customWidth="true"/>
    <col min="3047" max="3047" width="19.6333333333333" style="6" customWidth="true"/>
    <col min="3048" max="3075" width="8.88333333333333" style="6"/>
    <col min="3076" max="3076" width="9.75" style="6" customWidth="true"/>
    <col min="3077" max="3077" width="11.6333333333333" style="6" customWidth="true"/>
    <col min="3078" max="3078" width="14.75" style="6" customWidth="true"/>
    <col min="3079" max="3079" width="12.6333333333333" style="6" customWidth="true"/>
    <col min="3080" max="3080" width="48.25" style="6" customWidth="true"/>
    <col min="3081" max="3081" width="9.5" style="6" customWidth="true"/>
    <col min="3082" max="3082" width="7.5" style="6" customWidth="true"/>
    <col min="3083" max="3292" width="8.88333333333333" style="6"/>
    <col min="3293" max="3294" width="6.13333333333333" style="6" customWidth="true"/>
    <col min="3295" max="3295" width="12.3833333333333" style="6" customWidth="true"/>
    <col min="3296" max="3296" width="7.13333333333333" style="6" customWidth="true"/>
    <col min="3297" max="3297" width="6.13333333333333" style="6" customWidth="true"/>
    <col min="3298" max="3298" width="12.3833333333333" style="6" customWidth="true"/>
    <col min="3299" max="3299" width="19.6333333333333" style="6" customWidth="true"/>
    <col min="3300" max="3300" width="12.3833333333333" style="6" customWidth="true"/>
    <col min="3301" max="3301" width="12.6333333333333" style="6" customWidth="true"/>
    <col min="3302" max="3302" width="12.3833333333333" style="6" customWidth="true"/>
    <col min="3303" max="3303" width="19.6333333333333" style="6" customWidth="true"/>
    <col min="3304" max="3331" width="8.88333333333333" style="6"/>
    <col min="3332" max="3332" width="9.75" style="6" customWidth="true"/>
    <col min="3333" max="3333" width="11.6333333333333" style="6" customWidth="true"/>
    <col min="3334" max="3334" width="14.75" style="6" customWidth="true"/>
    <col min="3335" max="3335" width="12.6333333333333" style="6" customWidth="true"/>
    <col min="3336" max="3336" width="48.25" style="6" customWidth="true"/>
    <col min="3337" max="3337" width="9.5" style="6" customWidth="true"/>
    <col min="3338" max="3338" width="7.5" style="6" customWidth="true"/>
    <col min="3339" max="3548" width="8.88333333333333" style="6"/>
    <col min="3549" max="3550" width="6.13333333333333" style="6" customWidth="true"/>
    <col min="3551" max="3551" width="12.3833333333333" style="6" customWidth="true"/>
    <col min="3552" max="3552" width="7.13333333333333" style="6" customWidth="true"/>
    <col min="3553" max="3553" width="6.13333333333333" style="6" customWidth="true"/>
    <col min="3554" max="3554" width="12.3833333333333" style="6" customWidth="true"/>
    <col min="3555" max="3555" width="19.6333333333333" style="6" customWidth="true"/>
    <col min="3556" max="3556" width="12.3833333333333" style="6" customWidth="true"/>
    <col min="3557" max="3557" width="12.6333333333333" style="6" customWidth="true"/>
    <col min="3558" max="3558" width="12.3833333333333" style="6" customWidth="true"/>
    <col min="3559" max="3559" width="19.6333333333333" style="6" customWidth="true"/>
    <col min="3560" max="3587" width="8.88333333333333" style="6"/>
    <col min="3588" max="3588" width="9.75" style="6" customWidth="true"/>
    <col min="3589" max="3589" width="11.6333333333333" style="6" customWidth="true"/>
    <col min="3590" max="3590" width="14.75" style="6" customWidth="true"/>
    <col min="3591" max="3591" width="12.6333333333333" style="6" customWidth="true"/>
    <col min="3592" max="3592" width="48.25" style="6" customWidth="true"/>
    <col min="3593" max="3593" width="9.5" style="6" customWidth="true"/>
    <col min="3594" max="3594" width="7.5" style="6" customWidth="true"/>
    <col min="3595" max="3804" width="8.88333333333333" style="6"/>
    <col min="3805" max="3806" width="6.13333333333333" style="6" customWidth="true"/>
    <col min="3807" max="3807" width="12.3833333333333" style="6" customWidth="true"/>
    <col min="3808" max="3808" width="7.13333333333333" style="6" customWidth="true"/>
    <col min="3809" max="3809" width="6.13333333333333" style="6" customWidth="true"/>
    <col min="3810" max="3810" width="12.3833333333333" style="6" customWidth="true"/>
    <col min="3811" max="3811" width="19.6333333333333" style="6" customWidth="true"/>
    <col min="3812" max="3812" width="12.3833333333333" style="6" customWidth="true"/>
    <col min="3813" max="3813" width="12.6333333333333" style="6" customWidth="true"/>
    <col min="3814" max="3814" width="12.3833333333333" style="6" customWidth="true"/>
    <col min="3815" max="3815" width="19.6333333333333" style="6" customWidth="true"/>
    <col min="3816" max="3843" width="8.88333333333333" style="6"/>
    <col min="3844" max="3844" width="9.75" style="6" customWidth="true"/>
    <col min="3845" max="3845" width="11.6333333333333" style="6" customWidth="true"/>
    <col min="3846" max="3846" width="14.75" style="6" customWidth="true"/>
    <col min="3847" max="3847" width="12.6333333333333" style="6" customWidth="true"/>
    <col min="3848" max="3848" width="48.25" style="6" customWidth="true"/>
    <col min="3849" max="3849" width="9.5" style="6" customWidth="true"/>
    <col min="3850" max="3850" width="7.5" style="6" customWidth="true"/>
    <col min="3851" max="4060" width="8.88333333333333" style="6"/>
    <col min="4061" max="4062" width="6.13333333333333" style="6" customWidth="true"/>
    <col min="4063" max="4063" width="12.3833333333333" style="6" customWidth="true"/>
    <col min="4064" max="4064" width="7.13333333333333" style="6" customWidth="true"/>
    <col min="4065" max="4065" width="6.13333333333333" style="6" customWidth="true"/>
    <col min="4066" max="4066" width="12.3833333333333" style="6" customWidth="true"/>
    <col min="4067" max="4067" width="19.6333333333333" style="6" customWidth="true"/>
    <col min="4068" max="4068" width="12.3833333333333" style="6" customWidth="true"/>
    <col min="4069" max="4069" width="12.6333333333333" style="6" customWidth="true"/>
    <col min="4070" max="4070" width="12.3833333333333" style="6" customWidth="true"/>
    <col min="4071" max="4071" width="19.6333333333333" style="6" customWidth="true"/>
    <col min="4072" max="4099" width="8.88333333333333" style="6"/>
    <col min="4100" max="4100" width="9.75" style="6" customWidth="true"/>
    <col min="4101" max="4101" width="11.6333333333333" style="6" customWidth="true"/>
    <col min="4102" max="4102" width="14.75" style="6" customWidth="true"/>
    <col min="4103" max="4103" width="12.6333333333333" style="6" customWidth="true"/>
    <col min="4104" max="4104" width="48.25" style="6" customWidth="true"/>
    <col min="4105" max="4105" width="9.5" style="6" customWidth="true"/>
    <col min="4106" max="4106" width="7.5" style="6" customWidth="true"/>
    <col min="4107" max="4316" width="8.88333333333333" style="6"/>
    <col min="4317" max="4318" width="6.13333333333333" style="6" customWidth="true"/>
    <col min="4319" max="4319" width="12.3833333333333" style="6" customWidth="true"/>
    <col min="4320" max="4320" width="7.13333333333333" style="6" customWidth="true"/>
    <col min="4321" max="4321" width="6.13333333333333" style="6" customWidth="true"/>
    <col min="4322" max="4322" width="12.3833333333333" style="6" customWidth="true"/>
    <col min="4323" max="4323" width="19.6333333333333" style="6" customWidth="true"/>
    <col min="4324" max="4324" width="12.3833333333333" style="6" customWidth="true"/>
    <col min="4325" max="4325" width="12.6333333333333" style="6" customWidth="true"/>
    <col min="4326" max="4326" width="12.3833333333333" style="6" customWidth="true"/>
    <col min="4327" max="4327" width="19.6333333333333" style="6" customWidth="true"/>
    <col min="4328" max="4355" width="8.88333333333333" style="6"/>
    <col min="4356" max="4356" width="9.75" style="6" customWidth="true"/>
    <col min="4357" max="4357" width="11.6333333333333" style="6" customWidth="true"/>
    <col min="4358" max="4358" width="14.75" style="6" customWidth="true"/>
    <col min="4359" max="4359" width="12.6333333333333" style="6" customWidth="true"/>
    <col min="4360" max="4360" width="48.25" style="6" customWidth="true"/>
    <col min="4361" max="4361" width="9.5" style="6" customWidth="true"/>
    <col min="4362" max="4362" width="7.5" style="6" customWidth="true"/>
    <col min="4363" max="4572" width="8.88333333333333" style="6"/>
    <col min="4573" max="4574" width="6.13333333333333" style="6" customWidth="true"/>
    <col min="4575" max="4575" width="12.3833333333333" style="6" customWidth="true"/>
    <col min="4576" max="4576" width="7.13333333333333" style="6" customWidth="true"/>
    <col min="4577" max="4577" width="6.13333333333333" style="6" customWidth="true"/>
    <col min="4578" max="4578" width="12.3833333333333" style="6" customWidth="true"/>
    <col min="4579" max="4579" width="19.6333333333333" style="6" customWidth="true"/>
    <col min="4580" max="4580" width="12.3833333333333" style="6" customWidth="true"/>
    <col min="4581" max="4581" width="12.6333333333333" style="6" customWidth="true"/>
    <col min="4582" max="4582" width="12.3833333333333" style="6" customWidth="true"/>
    <col min="4583" max="4583" width="19.6333333333333" style="6" customWidth="true"/>
    <col min="4584" max="4611" width="8.88333333333333" style="6"/>
    <col min="4612" max="4612" width="9.75" style="6" customWidth="true"/>
    <col min="4613" max="4613" width="11.6333333333333" style="6" customWidth="true"/>
    <col min="4614" max="4614" width="14.75" style="6" customWidth="true"/>
    <col min="4615" max="4615" width="12.6333333333333" style="6" customWidth="true"/>
    <col min="4616" max="4616" width="48.25" style="6" customWidth="true"/>
    <col min="4617" max="4617" width="9.5" style="6" customWidth="true"/>
    <col min="4618" max="4618" width="7.5" style="6" customWidth="true"/>
    <col min="4619" max="4828" width="8.88333333333333" style="6"/>
    <col min="4829" max="4830" width="6.13333333333333" style="6" customWidth="true"/>
    <col min="4831" max="4831" width="12.3833333333333" style="6" customWidth="true"/>
    <col min="4832" max="4832" width="7.13333333333333" style="6" customWidth="true"/>
    <col min="4833" max="4833" width="6.13333333333333" style="6" customWidth="true"/>
    <col min="4834" max="4834" width="12.3833333333333" style="6" customWidth="true"/>
    <col min="4835" max="4835" width="19.6333333333333" style="6" customWidth="true"/>
    <col min="4836" max="4836" width="12.3833333333333" style="6" customWidth="true"/>
    <col min="4837" max="4837" width="12.6333333333333" style="6" customWidth="true"/>
    <col min="4838" max="4838" width="12.3833333333333" style="6" customWidth="true"/>
    <col min="4839" max="4839" width="19.6333333333333" style="6" customWidth="true"/>
    <col min="4840" max="4867" width="8.88333333333333" style="6"/>
    <col min="4868" max="4868" width="9.75" style="6" customWidth="true"/>
    <col min="4869" max="4869" width="11.6333333333333" style="6" customWidth="true"/>
    <col min="4870" max="4870" width="14.75" style="6" customWidth="true"/>
    <col min="4871" max="4871" width="12.6333333333333" style="6" customWidth="true"/>
    <col min="4872" max="4872" width="48.25" style="6" customWidth="true"/>
    <col min="4873" max="4873" width="9.5" style="6" customWidth="true"/>
    <col min="4874" max="4874" width="7.5" style="6" customWidth="true"/>
    <col min="4875" max="5084" width="8.88333333333333" style="6"/>
    <col min="5085" max="5086" width="6.13333333333333" style="6" customWidth="true"/>
    <col min="5087" max="5087" width="12.3833333333333" style="6" customWidth="true"/>
    <col min="5088" max="5088" width="7.13333333333333" style="6" customWidth="true"/>
    <col min="5089" max="5089" width="6.13333333333333" style="6" customWidth="true"/>
    <col min="5090" max="5090" width="12.3833333333333" style="6" customWidth="true"/>
    <col min="5091" max="5091" width="19.6333333333333" style="6" customWidth="true"/>
    <col min="5092" max="5092" width="12.3833333333333" style="6" customWidth="true"/>
    <col min="5093" max="5093" width="12.6333333333333" style="6" customWidth="true"/>
    <col min="5094" max="5094" width="12.3833333333333" style="6" customWidth="true"/>
    <col min="5095" max="5095" width="19.6333333333333" style="6" customWidth="true"/>
    <col min="5096" max="5123" width="8.88333333333333" style="6"/>
    <col min="5124" max="5124" width="9.75" style="6" customWidth="true"/>
    <col min="5125" max="5125" width="11.6333333333333" style="6" customWidth="true"/>
    <col min="5126" max="5126" width="14.75" style="6" customWidth="true"/>
    <col min="5127" max="5127" width="12.6333333333333" style="6" customWidth="true"/>
    <col min="5128" max="5128" width="48.25" style="6" customWidth="true"/>
    <col min="5129" max="5129" width="9.5" style="6" customWidth="true"/>
    <col min="5130" max="5130" width="7.5" style="6" customWidth="true"/>
    <col min="5131" max="5340" width="8.88333333333333" style="6"/>
    <col min="5341" max="5342" width="6.13333333333333" style="6" customWidth="true"/>
    <col min="5343" max="5343" width="12.3833333333333" style="6" customWidth="true"/>
    <col min="5344" max="5344" width="7.13333333333333" style="6" customWidth="true"/>
    <col min="5345" max="5345" width="6.13333333333333" style="6" customWidth="true"/>
    <col min="5346" max="5346" width="12.3833333333333" style="6" customWidth="true"/>
    <col min="5347" max="5347" width="19.6333333333333" style="6" customWidth="true"/>
    <col min="5348" max="5348" width="12.3833333333333" style="6" customWidth="true"/>
    <col min="5349" max="5349" width="12.6333333333333" style="6" customWidth="true"/>
    <col min="5350" max="5350" width="12.3833333333333" style="6" customWidth="true"/>
    <col min="5351" max="5351" width="19.6333333333333" style="6" customWidth="true"/>
    <col min="5352" max="5379" width="8.88333333333333" style="6"/>
    <col min="5380" max="5380" width="9.75" style="6" customWidth="true"/>
    <col min="5381" max="5381" width="11.6333333333333" style="6" customWidth="true"/>
    <col min="5382" max="5382" width="14.75" style="6" customWidth="true"/>
    <col min="5383" max="5383" width="12.6333333333333" style="6" customWidth="true"/>
    <col min="5384" max="5384" width="48.25" style="6" customWidth="true"/>
    <col min="5385" max="5385" width="9.5" style="6" customWidth="true"/>
    <col min="5386" max="5386" width="7.5" style="6" customWidth="true"/>
    <col min="5387" max="5596" width="8.88333333333333" style="6"/>
    <col min="5597" max="5598" width="6.13333333333333" style="6" customWidth="true"/>
    <col min="5599" max="5599" width="12.3833333333333" style="6" customWidth="true"/>
    <col min="5600" max="5600" width="7.13333333333333" style="6" customWidth="true"/>
    <col min="5601" max="5601" width="6.13333333333333" style="6" customWidth="true"/>
    <col min="5602" max="5602" width="12.3833333333333" style="6" customWidth="true"/>
    <col min="5603" max="5603" width="19.6333333333333" style="6" customWidth="true"/>
    <col min="5604" max="5604" width="12.3833333333333" style="6" customWidth="true"/>
    <col min="5605" max="5605" width="12.6333333333333" style="6" customWidth="true"/>
    <col min="5606" max="5606" width="12.3833333333333" style="6" customWidth="true"/>
    <col min="5607" max="5607" width="19.6333333333333" style="6" customWidth="true"/>
    <col min="5608" max="5635" width="8.88333333333333" style="6"/>
    <col min="5636" max="5636" width="9.75" style="6" customWidth="true"/>
    <col min="5637" max="5637" width="11.6333333333333" style="6" customWidth="true"/>
    <col min="5638" max="5638" width="14.75" style="6" customWidth="true"/>
    <col min="5639" max="5639" width="12.6333333333333" style="6" customWidth="true"/>
    <col min="5640" max="5640" width="48.25" style="6" customWidth="true"/>
    <col min="5641" max="5641" width="9.5" style="6" customWidth="true"/>
    <col min="5642" max="5642" width="7.5" style="6" customWidth="true"/>
    <col min="5643" max="5852" width="8.88333333333333" style="6"/>
    <col min="5853" max="5854" width="6.13333333333333" style="6" customWidth="true"/>
    <col min="5855" max="5855" width="12.3833333333333" style="6" customWidth="true"/>
    <col min="5856" max="5856" width="7.13333333333333" style="6" customWidth="true"/>
    <col min="5857" max="5857" width="6.13333333333333" style="6" customWidth="true"/>
    <col min="5858" max="5858" width="12.3833333333333" style="6" customWidth="true"/>
    <col min="5859" max="5859" width="19.6333333333333" style="6" customWidth="true"/>
    <col min="5860" max="5860" width="12.3833333333333" style="6" customWidth="true"/>
    <col min="5861" max="5861" width="12.6333333333333" style="6" customWidth="true"/>
    <col min="5862" max="5862" width="12.3833333333333" style="6" customWidth="true"/>
    <col min="5863" max="5863" width="19.6333333333333" style="6" customWidth="true"/>
    <col min="5864" max="5891" width="8.88333333333333" style="6"/>
    <col min="5892" max="5892" width="9.75" style="6" customWidth="true"/>
    <col min="5893" max="5893" width="11.6333333333333" style="6" customWidth="true"/>
    <col min="5894" max="5894" width="14.75" style="6" customWidth="true"/>
    <col min="5895" max="5895" width="12.6333333333333" style="6" customWidth="true"/>
    <col min="5896" max="5896" width="48.25" style="6" customWidth="true"/>
    <col min="5897" max="5897" width="9.5" style="6" customWidth="true"/>
    <col min="5898" max="5898" width="7.5" style="6" customWidth="true"/>
    <col min="5899" max="6108" width="8.88333333333333" style="6"/>
    <col min="6109" max="6110" width="6.13333333333333" style="6" customWidth="true"/>
    <col min="6111" max="6111" width="12.3833333333333" style="6" customWidth="true"/>
    <col min="6112" max="6112" width="7.13333333333333" style="6" customWidth="true"/>
    <col min="6113" max="6113" width="6.13333333333333" style="6" customWidth="true"/>
    <col min="6114" max="6114" width="12.3833333333333" style="6" customWidth="true"/>
    <col min="6115" max="6115" width="19.6333333333333" style="6" customWidth="true"/>
    <col min="6116" max="6116" width="12.3833333333333" style="6" customWidth="true"/>
    <col min="6117" max="6117" width="12.6333333333333" style="6" customWidth="true"/>
    <col min="6118" max="6118" width="12.3833333333333" style="6" customWidth="true"/>
    <col min="6119" max="6119" width="19.6333333333333" style="6" customWidth="true"/>
    <col min="6120" max="6147" width="8.88333333333333" style="6"/>
    <col min="6148" max="6148" width="9.75" style="6" customWidth="true"/>
    <col min="6149" max="6149" width="11.6333333333333" style="6" customWidth="true"/>
    <col min="6150" max="6150" width="14.75" style="6" customWidth="true"/>
    <col min="6151" max="6151" width="12.6333333333333" style="6" customWidth="true"/>
    <col min="6152" max="6152" width="48.25" style="6" customWidth="true"/>
    <col min="6153" max="6153" width="9.5" style="6" customWidth="true"/>
    <col min="6154" max="6154" width="7.5" style="6" customWidth="true"/>
    <col min="6155" max="6364" width="8.88333333333333" style="6"/>
    <col min="6365" max="6366" width="6.13333333333333" style="6" customWidth="true"/>
    <col min="6367" max="6367" width="12.3833333333333" style="6" customWidth="true"/>
    <col min="6368" max="6368" width="7.13333333333333" style="6" customWidth="true"/>
    <col min="6369" max="6369" width="6.13333333333333" style="6" customWidth="true"/>
    <col min="6370" max="6370" width="12.3833333333333" style="6" customWidth="true"/>
    <col min="6371" max="6371" width="19.6333333333333" style="6" customWidth="true"/>
    <col min="6372" max="6372" width="12.3833333333333" style="6" customWidth="true"/>
    <col min="6373" max="6373" width="12.6333333333333" style="6" customWidth="true"/>
    <col min="6374" max="6374" width="12.3833333333333" style="6" customWidth="true"/>
    <col min="6375" max="6375" width="19.6333333333333" style="6" customWidth="true"/>
    <col min="6376" max="6403" width="8.88333333333333" style="6"/>
    <col min="6404" max="6404" width="9.75" style="6" customWidth="true"/>
    <col min="6405" max="6405" width="11.6333333333333" style="6" customWidth="true"/>
    <col min="6406" max="6406" width="14.75" style="6" customWidth="true"/>
    <col min="6407" max="6407" width="12.6333333333333" style="6" customWidth="true"/>
    <col min="6408" max="6408" width="48.25" style="6" customWidth="true"/>
    <col min="6409" max="6409" width="9.5" style="6" customWidth="true"/>
    <col min="6410" max="6410" width="7.5" style="6" customWidth="true"/>
    <col min="6411" max="6620" width="8.88333333333333" style="6"/>
    <col min="6621" max="6622" width="6.13333333333333" style="6" customWidth="true"/>
    <col min="6623" max="6623" width="12.3833333333333" style="6" customWidth="true"/>
    <col min="6624" max="6624" width="7.13333333333333" style="6" customWidth="true"/>
    <col min="6625" max="6625" width="6.13333333333333" style="6" customWidth="true"/>
    <col min="6626" max="6626" width="12.3833333333333" style="6" customWidth="true"/>
    <col min="6627" max="6627" width="19.6333333333333" style="6" customWidth="true"/>
    <col min="6628" max="6628" width="12.3833333333333" style="6" customWidth="true"/>
    <col min="6629" max="6629" width="12.6333333333333" style="6" customWidth="true"/>
    <col min="6630" max="6630" width="12.3833333333333" style="6" customWidth="true"/>
    <col min="6631" max="6631" width="19.6333333333333" style="6" customWidth="true"/>
    <col min="6632" max="6659" width="8.88333333333333" style="6"/>
    <col min="6660" max="6660" width="9.75" style="6" customWidth="true"/>
    <col min="6661" max="6661" width="11.6333333333333" style="6" customWidth="true"/>
    <col min="6662" max="6662" width="14.75" style="6" customWidth="true"/>
    <col min="6663" max="6663" width="12.6333333333333" style="6" customWidth="true"/>
    <col min="6664" max="6664" width="48.25" style="6" customWidth="true"/>
    <col min="6665" max="6665" width="9.5" style="6" customWidth="true"/>
    <col min="6666" max="6666" width="7.5" style="6" customWidth="true"/>
    <col min="6667" max="6876" width="8.88333333333333" style="6"/>
    <col min="6877" max="6878" width="6.13333333333333" style="6" customWidth="true"/>
    <col min="6879" max="6879" width="12.3833333333333" style="6" customWidth="true"/>
    <col min="6880" max="6880" width="7.13333333333333" style="6" customWidth="true"/>
    <col min="6881" max="6881" width="6.13333333333333" style="6" customWidth="true"/>
    <col min="6882" max="6882" width="12.3833333333333" style="6" customWidth="true"/>
    <col min="6883" max="6883" width="19.6333333333333" style="6" customWidth="true"/>
    <col min="6884" max="6884" width="12.3833333333333" style="6" customWidth="true"/>
    <col min="6885" max="6885" width="12.6333333333333" style="6" customWidth="true"/>
    <col min="6886" max="6886" width="12.3833333333333" style="6" customWidth="true"/>
    <col min="6887" max="6887" width="19.6333333333333" style="6" customWidth="true"/>
    <col min="6888" max="6915" width="8.88333333333333" style="6"/>
    <col min="6916" max="6916" width="9.75" style="6" customWidth="true"/>
    <col min="6917" max="6917" width="11.6333333333333" style="6" customWidth="true"/>
    <col min="6918" max="6918" width="14.75" style="6" customWidth="true"/>
    <col min="6919" max="6919" width="12.6333333333333" style="6" customWidth="true"/>
    <col min="6920" max="6920" width="48.25" style="6" customWidth="true"/>
    <col min="6921" max="6921" width="9.5" style="6" customWidth="true"/>
    <col min="6922" max="6922" width="7.5" style="6" customWidth="true"/>
    <col min="6923" max="7132" width="8.88333333333333" style="6"/>
    <col min="7133" max="7134" width="6.13333333333333" style="6" customWidth="true"/>
    <col min="7135" max="7135" width="12.3833333333333" style="6" customWidth="true"/>
    <col min="7136" max="7136" width="7.13333333333333" style="6" customWidth="true"/>
    <col min="7137" max="7137" width="6.13333333333333" style="6" customWidth="true"/>
    <col min="7138" max="7138" width="12.3833333333333" style="6" customWidth="true"/>
    <col min="7139" max="7139" width="19.6333333333333" style="6" customWidth="true"/>
    <col min="7140" max="7140" width="12.3833333333333" style="6" customWidth="true"/>
    <col min="7141" max="7141" width="12.6333333333333" style="6" customWidth="true"/>
    <col min="7142" max="7142" width="12.3833333333333" style="6" customWidth="true"/>
    <col min="7143" max="7143" width="19.6333333333333" style="6" customWidth="true"/>
    <col min="7144" max="7171" width="8.88333333333333" style="6"/>
    <col min="7172" max="7172" width="9.75" style="6" customWidth="true"/>
    <col min="7173" max="7173" width="11.6333333333333" style="6" customWidth="true"/>
    <col min="7174" max="7174" width="14.75" style="6" customWidth="true"/>
    <col min="7175" max="7175" width="12.6333333333333" style="6" customWidth="true"/>
    <col min="7176" max="7176" width="48.25" style="6" customWidth="true"/>
    <col min="7177" max="7177" width="9.5" style="6" customWidth="true"/>
    <col min="7178" max="7178" width="7.5" style="6" customWidth="true"/>
    <col min="7179" max="7388" width="8.88333333333333" style="6"/>
    <col min="7389" max="7390" width="6.13333333333333" style="6" customWidth="true"/>
    <col min="7391" max="7391" width="12.3833333333333" style="6" customWidth="true"/>
    <col min="7392" max="7392" width="7.13333333333333" style="6" customWidth="true"/>
    <col min="7393" max="7393" width="6.13333333333333" style="6" customWidth="true"/>
    <col min="7394" max="7394" width="12.3833333333333" style="6" customWidth="true"/>
    <col min="7395" max="7395" width="19.6333333333333" style="6" customWidth="true"/>
    <col min="7396" max="7396" width="12.3833333333333" style="6" customWidth="true"/>
    <col min="7397" max="7397" width="12.6333333333333" style="6" customWidth="true"/>
    <col min="7398" max="7398" width="12.3833333333333" style="6" customWidth="true"/>
    <col min="7399" max="7399" width="19.6333333333333" style="6" customWidth="true"/>
    <col min="7400" max="7427" width="8.88333333333333" style="6"/>
    <col min="7428" max="7428" width="9.75" style="6" customWidth="true"/>
    <col min="7429" max="7429" width="11.6333333333333" style="6" customWidth="true"/>
    <col min="7430" max="7430" width="14.75" style="6" customWidth="true"/>
    <col min="7431" max="7431" width="12.6333333333333" style="6" customWidth="true"/>
    <col min="7432" max="7432" width="48.25" style="6" customWidth="true"/>
    <col min="7433" max="7433" width="9.5" style="6" customWidth="true"/>
    <col min="7434" max="7434" width="7.5" style="6" customWidth="true"/>
    <col min="7435" max="7644" width="8.88333333333333" style="6"/>
    <col min="7645" max="7646" width="6.13333333333333" style="6" customWidth="true"/>
    <col min="7647" max="7647" width="12.3833333333333" style="6" customWidth="true"/>
    <col min="7648" max="7648" width="7.13333333333333" style="6" customWidth="true"/>
    <col min="7649" max="7649" width="6.13333333333333" style="6" customWidth="true"/>
    <col min="7650" max="7650" width="12.3833333333333" style="6" customWidth="true"/>
    <col min="7651" max="7651" width="19.6333333333333" style="6" customWidth="true"/>
    <col min="7652" max="7652" width="12.3833333333333" style="6" customWidth="true"/>
    <col min="7653" max="7653" width="12.6333333333333" style="6" customWidth="true"/>
    <col min="7654" max="7654" width="12.3833333333333" style="6" customWidth="true"/>
    <col min="7655" max="7655" width="19.6333333333333" style="6" customWidth="true"/>
    <col min="7656" max="7683" width="8.88333333333333" style="6"/>
    <col min="7684" max="7684" width="9.75" style="6" customWidth="true"/>
    <col min="7685" max="7685" width="11.6333333333333" style="6" customWidth="true"/>
    <col min="7686" max="7686" width="14.75" style="6" customWidth="true"/>
    <col min="7687" max="7687" width="12.6333333333333" style="6" customWidth="true"/>
    <col min="7688" max="7688" width="48.25" style="6" customWidth="true"/>
    <col min="7689" max="7689" width="9.5" style="6" customWidth="true"/>
    <col min="7690" max="7690" width="7.5" style="6" customWidth="true"/>
    <col min="7691" max="7900" width="8.88333333333333" style="6"/>
    <col min="7901" max="7902" width="6.13333333333333" style="6" customWidth="true"/>
    <col min="7903" max="7903" width="12.3833333333333" style="6" customWidth="true"/>
    <col min="7904" max="7904" width="7.13333333333333" style="6" customWidth="true"/>
    <col min="7905" max="7905" width="6.13333333333333" style="6" customWidth="true"/>
    <col min="7906" max="7906" width="12.3833333333333" style="6" customWidth="true"/>
    <col min="7907" max="7907" width="19.6333333333333" style="6" customWidth="true"/>
    <col min="7908" max="7908" width="12.3833333333333" style="6" customWidth="true"/>
    <col min="7909" max="7909" width="12.6333333333333" style="6" customWidth="true"/>
    <col min="7910" max="7910" width="12.3833333333333" style="6" customWidth="true"/>
    <col min="7911" max="7911" width="19.6333333333333" style="6" customWidth="true"/>
    <col min="7912" max="7939" width="8.88333333333333" style="6"/>
    <col min="7940" max="7940" width="9.75" style="6" customWidth="true"/>
    <col min="7941" max="7941" width="11.6333333333333" style="6" customWidth="true"/>
    <col min="7942" max="7942" width="14.75" style="6" customWidth="true"/>
    <col min="7943" max="7943" width="12.6333333333333" style="6" customWidth="true"/>
    <col min="7944" max="7944" width="48.25" style="6" customWidth="true"/>
    <col min="7945" max="7945" width="9.5" style="6" customWidth="true"/>
    <col min="7946" max="7946" width="7.5" style="6" customWidth="true"/>
    <col min="7947" max="8156" width="8.88333333333333" style="6"/>
    <col min="8157" max="8158" width="6.13333333333333" style="6" customWidth="true"/>
    <col min="8159" max="8159" width="12.3833333333333" style="6" customWidth="true"/>
    <col min="8160" max="8160" width="7.13333333333333" style="6" customWidth="true"/>
    <col min="8161" max="8161" width="6.13333333333333" style="6" customWidth="true"/>
    <col min="8162" max="8162" width="12.3833333333333" style="6" customWidth="true"/>
    <col min="8163" max="8163" width="19.6333333333333" style="6" customWidth="true"/>
    <col min="8164" max="8164" width="12.3833333333333" style="6" customWidth="true"/>
    <col min="8165" max="8165" width="12.6333333333333" style="6" customWidth="true"/>
    <col min="8166" max="8166" width="12.3833333333333" style="6" customWidth="true"/>
    <col min="8167" max="8167" width="19.6333333333333" style="6" customWidth="true"/>
    <col min="8168" max="8195" width="8.88333333333333" style="6"/>
    <col min="8196" max="8196" width="9.75" style="6" customWidth="true"/>
    <col min="8197" max="8197" width="11.6333333333333" style="6" customWidth="true"/>
    <col min="8198" max="8198" width="14.75" style="6" customWidth="true"/>
    <col min="8199" max="8199" width="12.6333333333333" style="6" customWidth="true"/>
    <col min="8200" max="8200" width="48.25" style="6" customWidth="true"/>
    <col min="8201" max="8201" width="9.5" style="6" customWidth="true"/>
    <col min="8202" max="8202" width="7.5" style="6" customWidth="true"/>
    <col min="8203" max="8412" width="8.88333333333333" style="6"/>
    <col min="8413" max="8414" width="6.13333333333333" style="6" customWidth="true"/>
    <col min="8415" max="8415" width="12.3833333333333" style="6" customWidth="true"/>
    <col min="8416" max="8416" width="7.13333333333333" style="6" customWidth="true"/>
    <col min="8417" max="8417" width="6.13333333333333" style="6" customWidth="true"/>
    <col min="8418" max="8418" width="12.3833333333333" style="6" customWidth="true"/>
    <col min="8419" max="8419" width="19.6333333333333" style="6" customWidth="true"/>
    <col min="8420" max="8420" width="12.3833333333333" style="6" customWidth="true"/>
    <col min="8421" max="8421" width="12.6333333333333" style="6" customWidth="true"/>
    <col min="8422" max="8422" width="12.3833333333333" style="6" customWidth="true"/>
    <col min="8423" max="8423" width="19.6333333333333" style="6" customWidth="true"/>
    <col min="8424" max="8451" width="8.88333333333333" style="6"/>
    <col min="8452" max="8452" width="9.75" style="6" customWidth="true"/>
    <col min="8453" max="8453" width="11.6333333333333" style="6" customWidth="true"/>
    <col min="8454" max="8454" width="14.75" style="6" customWidth="true"/>
    <col min="8455" max="8455" width="12.6333333333333" style="6" customWidth="true"/>
    <col min="8456" max="8456" width="48.25" style="6" customWidth="true"/>
    <col min="8457" max="8457" width="9.5" style="6" customWidth="true"/>
    <col min="8458" max="8458" width="7.5" style="6" customWidth="true"/>
    <col min="8459" max="8668" width="8.88333333333333" style="6"/>
    <col min="8669" max="8670" width="6.13333333333333" style="6" customWidth="true"/>
    <col min="8671" max="8671" width="12.3833333333333" style="6" customWidth="true"/>
    <col min="8672" max="8672" width="7.13333333333333" style="6" customWidth="true"/>
    <col min="8673" max="8673" width="6.13333333333333" style="6" customWidth="true"/>
    <col min="8674" max="8674" width="12.3833333333333" style="6" customWidth="true"/>
    <col min="8675" max="8675" width="19.6333333333333" style="6" customWidth="true"/>
    <col min="8676" max="8676" width="12.3833333333333" style="6" customWidth="true"/>
    <col min="8677" max="8677" width="12.6333333333333" style="6" customWidth="true"/>
    <col min="8678" max="8678" width="12.3833333333333" style="6" customWidth="true"/>
    <col min="8679" max="8679" width="19.6333333333333" style="6" customWidth="true"/>
    <col min="8680" max="8707" width="8.88333333333333" style="6"/>
    <col min="8708" max="8708" width="9.75" style="6" customWidth="true"/>
    <col min="8709" max="8709" width="11.6333333333333" style="6" customWidth="true"/>
    <col min="8710" max="8710" width="14.75" style="6" customWidth="true"/>
    <col min="8711" max="8711" width="12.6333333333333" style="6" customWidth="true"/>
    <col min="8712" max="8712" width="48.25" style="6" customWidth="true"/>
    <col min="8713" max="8713" width="9.5" style="6" customWidth="true"/>
    <col min="8714" max="8714" width="7.5" style="6" customWidth="true"/>
    <col min="8715" max="8924" width="8.88333333333333" style="6"/>
    <col min="8925" max="8926" width="6.13333333333333" style="6" customWidth="true"/>
    <col min="8927" max="8927" width="12.3833333333333" style="6" customWidth="true"/>
    <col min="8928" max="8928" width="7.13333333333333" style="6" customWidth="true"/>
    <col min="8929" max="8929" width="6.13333333333333" style="6" customWidth="true"/>
    <col min="8930" max="8930" width="12.3833333333333" style="6" customWidth="true"/>
    <col min="8931" max="8931" width="19.6333333333333" style="6" customWidth="true"/>
    <col min="8932" max="8932" width="12.3833333333333" style="6" customWidth="true"/>
    <col min="8933" max="8933" width="12.6333333333333" style="6" customWidth="true"/>
    <col min="8934" max="8934" width="12.3833333333333" style="6" customWidth="true"/>
    <col min="8935" max="8935" width="19.6333333333333" style="6" customWidth="true"/>
    <col min="8936" max="8963" width="8.88333333333333" style="6"/>
    <col min="8964" max="8964" width="9.75" style="6" customWidth="true"/>
    <col min="8965" max="8965" width="11.6333333333333" style="6" customWidth="true"/>
    <col min="8966" max="8966" width="14.75" style="6" customWidth="true"/>
    <col min="8967" max="8967" width="12.6333333333333" style="6" customWidth="true"/>
    <col min="8968" max="8968" width="48.25" style="6" customWidth="true"/>
    <col min="8969" max="8969" width="9.5" style="6" customWidth="true"/>
    <col min="8970" max="8970" width="7.5" style="6" customWidth="true"/>
    <col min="8971" max="9180" width="8.88333333333333" style="6"/>
    <col min="9181" max="9182" width="6.13333333333333" style="6" customWidth="true"/>
    <col min="9183" max="9183" width="12.3833333333333" style="6" customWidth="true"/>
    <col min="9184" max="9184" width="7.13333333333333" style="6" customWidth="true"/>
    <col min="9185" max="9185" width="6.13333333333333" style="6" customWidth="true"/>
    <col min="9186" max="9186" width="12.3833333333333" style="6" customWidth="true"/>
    <col min="9187" max="9187" width="19.6333333333333" style="6" customWidth="true"/>
    <col min="9188" max="9188" width="12.3833333333333" style="6" customWidth="true"/>
    <col min="9189" max="9189" width="12.6333333333333" style="6" customWidth="true"/>
    <col min="9190" max="9190" width="12.3833333333333" style="6" customWidth="true"/>
    <col min="9191" max="9191" width="19.6333333333333" style="6" customWidth="true"/>
    <col min="9192" max="9219" width="8.88333333333333" style="6"/>
    <col min="9220" max="9220" width="9.75" style="6" customWidth="true"/>
    <col min="9221" max="9221" width="11.6333333333333" style="6" customWidth="true"/>
    <col min="9222" max="9222" width="14.75" style="6" customWidth="true"/>
    <col min="9223" max="9223" width="12.6333333333333" style="6" customWidth="true"/>
    <col min="9224" max="9224" width="48.25" style="6" customWidth="true"/>
    <col min="9225" max="9225" width="9.5" style="6" customWidth="true"/>
    <col min="9226" max="9226" width="7.5" style="6" customWidth="true"/>
    <col min="9227" max="9436" width="8.88333333333333" style="6"/>
    <col min="9437" max="9438" width="6.13333333333333" style="6" customWidth="true"/>
    <col min="9439" max="9439" width="12.3833333333333" style="6" customWidth="true"/>
    <col min="9440" max="9440" width="7.13333333333333" style="6" customWidth="true"/>
    <col min="9441" max="9441" width="6.13333333333333" style="6" customWidth="true"/>
    <col min="9442" max="9442" width="12.3833333333333" style="6" customWidth="true"/>
    <col min="9443" max="9443" width="19.6333333333333" style="6" customWidth="true"/>
    <col min="9444" max="9444" width="12.3833333333333" style="6" customWidth="true"/>
    <col min="9445" max="9445" width="12.6333333333333" style="6" customWidth="true"/>
    <col min="9446" max="9446" width="12.3833333333333" style="6" customWidth="true"/>
    <col min="9447" max="9447" width="19.6333333333333" style="6" customWidth="true"/>
    <col min="9448" max="9475" width="8.88333333333333" style="6"/>
    <col min="9476" max="9476" width="9.75" style="6" customWidth="true"/>
    <col min="9477" max="9477" width="11.6333333333333" style="6" customWidth="true"/>
    <col min="9478" max="9478" width="14.75" style="6" customWidth="true"/>
    <col min="9479" max="9479" width="12.6333333333333" style="6" customWidth="true"/>
    <col min="9480" max="9480" width="48.25" style="6" customWidth="true"/>
    <col min="9481" max="9481" width="9.5" style="6" customWidth="true"/>
    <col min="9482" max="9482" width="7.5" style="6" customWidth="true"/>
    <col min="9483" max="9692" width="8.88333333333333" style="6"/>
    <col min="9693" max="9694" width="6.13333333333333" style="6" customWidth="true"/>
    <col min="9695" max="9695" width="12.3833333333333" style="6" customWidth="true"/>
    <col min="9696" max="9696" width="7.13333333333333" style="6" customWidth="true"/>
    <col min="9697" max="9697" width="6.13333333333333" style="6" customWidth="true"/>
    <col min="9698" max="9698" width="12.3833333333333" style="6" customWidth="true"/>
    <col min="9699" max="9699" width="19.6333333333333" style="6" customWidth="true"/>
    <col min="9700" max="9700" width="12.3833333333333" style="6" customWidth="true"/>
    <col min="9701" max="9701" width="12.6333333333333" style="6" customWidth="true"/>
    <col min="9702" max="9702" width="12.3833333333333" style="6" customWidth="true"/>
    <col min="9703" max="9703" width="19.6333333333333" style="6" customWidth="true"/>
    <col min="9704" max="9731" width="8.88333333333333" style="6"/>
    <col min="9732" max="9732" width="9.75" style="6" customWidth="true"/>
    <col min="9733" max="9733" width="11.6333333333333" style="6" customWidth="true"/>
    <col min="9734" max="9734" width="14.75" style="6" customWidth="true"/>
    <col min="9735" max="9735" width="12.6333333333333" style="6" customWidth="true"/>
    <col min="9736" max="9736" width="48.25" style="6" customWidth="true"/>
    <col min="9737" max="9737" width="9.5" style="6" customWidth="true"/>
    <col min="9738" max="9738" width="7.5" style="6" customWidth="true"/>
    <col min="9739" max="9948" width="8.88333333333333" style="6"/>
    <col min="9949" max="9950" width="6.13333333333333" style="6" customWidth="true"/>
    <col min="9951" max="9951" width="12.3833333333333" style="6" customWidth="true"/>
    <col min="9952" max="9952" width="7.13333333333333" style="6" customWidth="true"/>
    <col min="9953" max="9953" width="6.13333333333333" style="6" customWidth="true"/>
    <col min="9954" max="9954" width="12.3833333333333" style="6" customWidth="true"/>
    <col min="9955" max="9955" width="19.6333333333333" style="6" customWidth="true"/>
    <col min="9956" max="9956" width="12.3833333333333" style="6" customWidth="true"/>
    <col min="9957" max="9957" width="12.6333333333333" style="6" customWidth="true"/>
    <col min="9958" max="9958" width="12.3833333333333" style="6" customWidth="true"/>
    <col min="9959" max="9959" width="19.6333333333333" style="6" customWidth="true"/>
    <col min="9960" max="9987" width="8.88333333333333" style="6"/>
    <col min="9988" max="9988" width="9.75" style="6" customWidth="true"/>
    <col min="9989" max="9989" width="11.6333333333333" style="6" customWidth="true"/>
    <col min="9990" max="9990" width="14.75" style="6" customWidth="true"/>
    <col min="9991" max="9991" width="12.6333333333333" style="6" customWidth="true"/>
    <col min="9992" max="9992" width="48.25" style="6" customWidth="true"/>
    <col min="9993" max="9993" width="9.5" style="6" customWidth="true"/>
    <col min="9994" max="9994" width="7.5" style="6" customWidth="true"/>
    <col min="9995" max="10204" width="8.88333333333333" style="6"/>
    <col min="10205" max="10206" width="6.13333333333333" style="6" customWidth="true"/>
    <col min="10207" max="10207" width="12.3833333333333" style="6" customWidth="true"/>
    <col min="10208" max="10208" width="7.13333333333333" style="6" customWidth="true"/>
    <col min="10209" max="10209" width="6.13333333333333" style="6" customWidth="true"/>
    <col min="10210" max="10210" width="12.3833333333333" style="6" customWidth="true"/>
    <col min="10211" max="10211" width="19.6333333333333" style="6" customWidth="true"/>
    <col min="10212" max="10212" width="12.3833333333333" style="6" customWidth="true"/>
    <col min="10213" max="10213" width="12.6333333333333" style="6" customWidth="true"/>
    <col min="10214" max="10214" width="12.3833333333333" style="6" customWidth="true"/>
    <col min="10215" max="10215" width="19.6333333333333" style="6" customWidth="true"/>
    <col min="10216" max="10243" width="8.88333333333333" style="6"/>
    <col min="10244" max="10244" width="9.75" style="6" customWidth="true"/>
    <col min="10245" max="10245" width="11.6333333333333" style="6" customWidth="true"/>
    <col min="10246" max="10246" width="14.75" style="6" customWidth="true"/>
    <col min="10247" max="10247" width="12.6333333333333" style="6" customWidth="true"/>
    <col min="10248" max="10248" width="48.25" style="6" customWidth="true"/>
    <col min="10249" max="10249" width="9.5" style="6" customWidth="true"/>
    <col min="10250" max="10250" width="7.5" style="6" customWidth="true"/>
    <col min="10251" max="10460" width="8.88333333333333" style="6"/>
    <col min="10461" max="10462" width="6.13333333333333" style="6" customWidth="true"/>
    <col min="10463" max="10463" width="12.3833333333333" style="6" customWidth="true"/>
    <col min="10464" max="10464" width="7.13333333333333" style="6" customWidth="true"/>
    <col min="10465" max="10465" width="6.13333333333333" style="6" customWidth="true"/>
    <col min="10466" max="10466" width="12.3833333333333" style="6" customWidth="true"/>
    <col min="10467" max="10467" width="19.6333333333333" style="6" customWidth="true"/>
    <col min="10468" max="10468" width="12.3833333333333" style="6" customWidth="true"/>
    <col min="10469" max="10469" width="12.6333333333333" style="6" customWidth="true"/>
    <col min="10470" max="10470" width="12.3833333333333" style="6" customWidth="true"/>
    <col min="10471" max="10471" width="19.6333333333333" style="6" customWidth="true"/>
    <col min="10472" max="10499" width="8.88333333333333" style="6"/>
    <col min="10500" max="10500" width="9.75" style="6" customWidth="true"/>
    <col min="10501" max="10501" width="11.6333333333333" style="6" customWidth="true"/>
    <col min="10502" max="10502" width="14.75" style="6" customWidth="true"/>
    <col min="10503" max="10503" width="12.6333333333333" style="6" customWidth="true"/>
    <col min="10504" max="10504" width="48.25" style="6" customWidth="true"/>
    <col min="10505" max="10505" width="9.5" style="6" customWidth="true"/>
    <col min="10506" max="10506" width="7.5" style="6" customWidth="true"/>
    <col min="10507" max="10716" width="8.88333333333333" style="6"/>
    <col min="10717" max="10718" width="6.13333333333333" style="6" customWidth="true"/>
    <col min="10719" max="10719" width="12.3833333333333" style="6" customWidth="true"/>
    <col min="10720" max="10720" width="7.13333333333333" style="6" customWidth="true"/>
    <col min="10721" max="10721" width="6.13333333333333" style="6" customWidth="true"/>
    <col min="10722" max="10722" width="12.3833333333333" style="6" customWidth="true"/>
    <col min="10723" max="10723" width="19.6333333333333" style="6" customWidth="true"/>
    <col min="10724" max="10724" width="12.3833333333333" style="6" customWidth="true"/>
    <col min="10725" max="10725" width="12.6333333333333" style="6" customWidth="true"/>
    <col min="10726" max="10726" width="12.3833333333333" style="6" customWidth="true"/>
    <col min="10727" max="10727" width="19.6333333333333" style="6" customWidth="true"/>
    <col min="10728" max="10755" width="8.88333333333333" style="6"/>
    <col min="10756" max="10756" width="9.75" style="6" customWidth="true"/>
    <col min="10757" max="10757" width="11.6333333333333" style="6" customWidth="true"/>
    <col min="10758" max="10758" width="14.75" style="6" customWidth="true"/>
    <col min="10759" max="10759" width="12.6333333333333" style="6" customWidth="true"/>
    <col min="10760" max="10760" width="48.25" style="6" customWidth="true"/>
    <col min="10761" max="10761" width="9.5" style="6" customWidth="true"/>
    <col min="10762" max="10762" width="7.5" style="6" customWidth="true"/>
    <col min="10763" max="10972" width="8.88333333333333" style="6"/>
    <col min="10973" max="10974" width="6.13333333333333" style="6" customWidth="true"/>
    <col min="10975" max="10975" width="12.3833333333333" style="6" customWidth="true"/>
    <col min="10976" max="10976" width="7.13333333333333" style="6" customWidth="true"/>
    <col min="10977" max="10977" width="6.13333333333333" style="6" customWidth="true"/>
    <col min="10978" max="10978" width="12.3833333333333" style="6" customWidth="true"/>
    <col min="10979" max="10979" width="19.6333333333333" style="6" customWidth="true"/>
    <col min="10980" max="10980" width="12.3833333333333" style="6" customWidth="true"/>
    <col min="10981" max="10981" width="12.6333333333333" style="6" customWidth="true"/>
    <col min="10982" max="10982" width="12.3833333333333" style="6" customWidth="true"/>
    <col min="10983" max="10983" width="19.6333333333333" style="6" customWidth="true"/>
    <col min="10984" max="11011" width="8.88333333333333" style="6"/>
    <col min="11012" max="11012" width="9.75" style="6" customWidth="true"/>
    <col min="11013" max="11013" width="11.6333333333333" style="6" customWidth="true"/>
    <col min="11014" max="11014" width="14.75" style="6" customWidth="true"/>
    <col min="11015" max="11015" width="12.6333333333333" style="6" customWidth="true"/>
    <col min="11016" max="11016" width="48.25" style="6" customWidth="true"/>
    <col min="11017" max="11017" width="9.5" style="6" customWidth="true"/>
    <col min="11018" max="11018" width="7.5" style="6" customWidth="true"/>
    <col min="11019" max="11228" width="8.88333333333333" style="6"/>
    <col min="11229" max="11230" width="6.13333333333333" style="6" customWidth="true"/>
    <col min="11231" max="11231" width="12.3833333333333" style="6" customWidth="true"/>
    <col min="11232" max="11232" width="7.13333333333333" style="6" customWidth="true"/>
    <col min="11233" max="11233" width="6.13333333333333" style="6" customWidth="true"/>
    <col min="11234" max="11234" width="12.3833333333333" style="6" customWidth="true"/>
    <col min="11235" max="11235" width="19.6333333333333" style="6" customWidth="true"/>
    <col min="11236" max="11236" width="12.3833333333333" style="6" customWidth="true"/>
    <col min="11237" max="11237" width="12.6333333333333" style="6" customWidth="true"/>
    <col min="11238" max="11238" width="12.3833333333333" style="6" customWidth="true"/>
    <col min="11239" max="11239" width="19.6333333333333" style="6" customWidth="true"/>
    <col min="11240" max="11267" width="8.88333333333333" style="6"/>
    <col min="11268" max="11268" width="9.75" style="6" customWidth="true"/>
    <col min="11269" max="11269" width="11.6333333333333" style="6" customWidth="true"/>
    <col min="11270" max="11270" width="14.75" style="6" customWidth="true"/>
    <col min="11271" max="11271" width="12.6333333333333" style="6" customWidth="true"/>
    <col min="11272" max="11272" width="48.25" style="6" customWidth="true"/>
    <col min="11273" max="11273" width="9.5" style="6" customWidth="true"/>
    <col min="11274" max="11274" width="7.5" style="6" customWidth="true"/>
    <col min="11275" max="11484" width="8.88333333333333" style="6"/>
    <col min="11485" max="11486" width="6.13333333333333" style="6" customWidth="true"/>
    <col min="11487" max="11487" width="12.3833333333333" style="6" customWidth="true"/>
    <col min="11488" max="11488" width="7.13333333333333" style="6" customWidth="true"/>
    <col min="11489" max="11489" width="6.13333333333333" style="6" customWidth="true"/>
    <col min="11490" max="11490" width="12.3833333333333" style="6" customWidth="true"/>
    <col min="11491" max="11491" width="19.6333333333333" style="6" customWidth="true"/>
    <col min="11492" max="11492" width="12.3833333333333" style="6" customWidth="true"/>
    <col min="11493" max="11493" width="12.6333333333333" style="6" customWidth="true"/>
    <col min="11494" max="11494" width="12.3833333333333" style="6" customWidth="true"/>
    <col min="11495" max="11495" width="19.6333333333333" style="6" customWidth="true"/>
    <col min="11496" max="11523" width="8.88333333333333" style="6"/>
    <col min="11524" max="11524" width="9.75" style="6" customWidth="true"/>
    <col min="11525" max="11525" width="11.6333333333333" style="6" customWidth="true"/>
    <col min="11526" max="11526" width="14.75" style="6" customWidth="true"/>
    <col min="11527" max="11527" width="12.6333333333333" style="6" customWidth="true"/>
    <col min="11528" max="11528" width="48.25" style="6" customWidth="true"/>
    <col min="11529" max="11529" width="9.5" style="6" customWidth="true"/>
    <col min="11530" max="11530" width="7.5" style="6" customWidth="true"/>
    <col min="11531" max="11740" width="8.88333333333333" style="6"/>
    <col min="11741" max="11742" width="6.13333333333333" style="6" customWidth="true"/>
    <col min="11743" max="11743" width="12.3833333333333" style="6" customWidth="true"/>
    <col min="11744" max="11744" width="7.13333333333333" style="6" customWidth="true"/>
    <col min="11745" max="11745" width="6.13333333333333" style="6" customWidth="true"/>
    <col min="11746" max="11746" width="12.3833333333333" style="6" customWidth="true"/>
    <col min="11747" max="11747" width="19.6333333333333" style="6" customWidth="true"/>
    <col min="11748" max="11748" width="12.3833333333333" style="6" customWidth="true"/>
    <col min="11749" max="11749" width="12.6333333333333" style="6" customWidth="true"/>
    <col min="11750" max="11750" width="12.3833333333333" style="6" customWidth="true"/>
    <col min="11751" max="11751" width="19.6333333333333" style="6" customWidth="true"/>
    <col min="11752" max="11779" width="8.88333333333333" style="6"/>
    <col min="11780" max="11780" width="9.75" style="6" customWidth="true"/>
    <col min="11781" max="11781" width="11.6333333333333" style="6" customWidth="true"/>
    <col min="11782" max="11782" width="14.75" style="6" customWidth="true"/>
    <col min="11783" max="11783" width="12.6333333333333" style="6" customWidth="true"/>
    <col min="11784" max="11784" width="48.25" style="6" customWidth="true"/>
    <col min="11785" max="11785" width="9.5" style="6" customWidth="true"/>
    <col min="11786" max="11786" width="7.5" style="6" customWidth="true"/>
    <col min="11787" max="11996" width="8.88333333333333" style="6"/>
    <col min="11997" max="11998" width="6.13333333333333" style="6" customWidth="true"/>
    <col min="11999" max="11999" width="12.3833333333333" style="6" customWidth="true"/>
    <col min="12000" max="12000" width="7.13333333333333" style="6" customWidth="true"/>
    <col min="12001" max="12001" width="6.13333333333333" style="6" customWidth="true"/>
    <col min="12002" max="12002" width="12.3833333333333" style="6" customWidth="true"/>
    <col min="12003" max="12003" width="19.6333333333333" style="6" customWidth="true"/>
    <col min="12004" max="12004" width="12.3833333333333" style="6" customWidth="true"/>
    <col min="12005" max="12005" width="12.6333333333333" style="6" customWidth="true"/>
    <col min="12006" max="12006" width="12.3833333333333" style="6" customWidth="true"/>
    <col min="12007" max="12007" width="19.6333333333333" style="6" customWidth="true"/>
    <col min="12008" max="12035" width="8.88333333333333" style="6"/>
    <col min="12036" max="12036" width="9.75" style="6" customWidth="true"/>
    <col min="12037" max="12037" width="11.6333333333333" style="6" customWidth="true"/>
    <col min="12038" max="12038" width="14.75" style="6" customWidth="true"/>
    <col min="12039" max="12039" width="12.6333333333333" style="6" customWidth="true"/>
    <col min="12040" max="12040" width="48.25" style="6" customWidth="true"/>
    <col min="12041" max="12041" width="9.5" style="6" customWidth="true"/>
    <col min="12042" max="12042" width="7.5" style="6" customWidth="true"/>
    <col min="12043" max="12252" width="8.88333333333333" style="6"/>
    <col min="12253" max="12254" width="6.13333333333333" style="6" customWidth="true"/>
    <col min="12255" max="12255" width="12.3833333333333" style="6" customWidth="true"/>
    <col min="12256" max="12256" width="7.13333333333333" style="6" customWidth="true"/>
    <col min="12257" max="12257" width="6.13333333333333" style="6" customWidth="true"/>
    <col min="12258" max="12258" width="12.3833333333333" style="6" customWidth="true"/>
    <col min="12259" max="12259" width="19.6333333333333" style="6" customWidth="true"/>
    <col min="12260" max="12260" width="12.3833333333333" style="6" customWidth="true"/>
    <col min="12261" max="12261" width="12.6333333333333" style="6" customWidth="true"/>
    <col min="12262" max="12262" width="12.3833333333333" style="6" customWidth="true"/>
    <col min="12263" max="12263" width="19.6333333333333" style="6" customWidth="true"/>
    <col min="12264" max="12291" width="8.88333333333333" style="6"/>
    <col min="12292" max="12292" width="9.75" style="6" customWidth="true"/>
    <col min="12293" max="12293" width="11.6333333333333" style="6" customWidth="true"/>
    <col min="12294" max="12294" width="14.75" style="6" customWidth="true"/>
    <col min="12295" max="12295" width="12.6333333333333" style="6" customWidth="true"/>
    <col min="12296" max="12296" width="48.25" style="6" customWidth="true"/>
    <col min="12297" max="12297" width="9.5" style="6" customWidth="true"/>
    <col min="12298" max="12298" width="7.5" style="6" customWidth="true"/>
    <col min="12299" max="12508" width="8.88333333333333" style="6"/>
    <col min="12509" max="12510" width="6.13333333333333" style="6" customWidth="true"/>
    <col min="12511" max="12511" width="12.3833333333333" style="6" customWidth="true"/>
    <col min="12512" max="12512" width="7.13333333333333" style="6" customWidth="true"/>
    <col min="12513" max="12513" width="6.13333333333333" style="6" customWidth="true"/>
    <col min="12514" max="12514" width="12.3833333333333" style="6" customWidth="true"/>
    <col min="12515" max="12515" width="19.6333333333333" style="6" customWidth="true"/>
    <col min="12516" max="12516" width="12.3833333333333" style="6" customWidth="true"/>
    <col min="12517" max="12517" width="12.6333333333333" style="6" customWidth="true"/>
    <col min="12518" max="12518" width="12.3833333333333" style="6" customWidth="true"/>
    <col min="12519" max="12519" width="19.6333333333333" style="6" customWidth="true"/>
    <col min="12520" max="12547" width="8.88333333333333" style="6"/>
    <col min="12548" max="12548" width="9.75" style="6" customWidth="true"/>
    <col min="12549" max="12549" width="11.6333333333333" style="6" customWidth="true"/>
    <col min="12550" max="12550" width="14.75" style="6" customWidth="true"/>
    <col min="12551" max="12551" width="12.6333333333333" style="6" customWidth="true"/>
    <col min="12552" max="12552" width="48.25" style="6" customWidth="true"/>
    <col min="12553" max="12553" width="9.5" style="6" customWidth="true"/>
    <col min="12554" max="12554" width="7.5" style="6" customWidth="true"/>
    <col min="12555" max="12764" width="8.88333333333333" style="6"/>
    <col min="12765" max="12766" width="6.13333333333333" style="6" customWidth="true"/>
    <col min="12767" max="12767" width="12.3833333333333" style="6" customWidth="true"/>
    <col min="12768" max="12768" width="7.13333333333333" style="6" customWidth="true"/>
    <col min="12769" max="12769" width="6.13333333333333" style="6" customWidth="true"/>
    <col min="12770" max="12770" width="12.3833333333333" style="6" customWidth="true"/>
    <col min="12771" max="12771" width="19.6333333333333" style="6" customWidth="true"/>
    <col min="12772" max="12772" width="12.3833333333333" style="6" customWidth="true"/>
    <col min="12773" max="12773" width="12.6333333333333" style="6" customWidth="true"/>
    <col min="12774" max="12774" width="12.3833333333333" style="6" customWidth="true"/>
    <col min="12775" max="12775" width="19.6333333333333" style="6" customWidth="true"/>
    <col min="12776" max="12803" width="8.88333333333333" style="6"/>
    <col min="12804" max="12804" width="9.75" style="6" customWidth="true"/>
    <col min="12805" max="12805" width="11.6333333333333" style="6" customWidth="true"/>
    <col min="12806" max="12806" width="14.75" style="6" customWidth="true"/>
    <col min="12807" max="12807" width="12.6333333333333" style="6" customWidth="true"/>
    <col min="12808" max="12808" width="48.25" style="6" customWidth="true"/>
    <col min="12809" max="12809" width="9.5" style="6" customWidth="true"/>
    <col min="12810" max="12810" width="7.5" style="6" customWidth="true"/>
    <col min="12811" max="13020" width="8.88333333333333" style="6"/>
    <col min="13021" max="13022" width="6.13333333333333" style="6" customWidth="true"/>
    <col min="13023" max="13023" width="12.3833333333333" style="6" customWidth="true"/>
    <col min="13024" max="13024" width="7.13333333333333" style="6" customWidth="true"/>
    <col min="13025" max="13025" width="6.13333333333333" style="6" customWidth="true"/>
    <col min="13026" max="13026" width="12.3833333333333" style="6" customWidth="true"/>
    <col min="13027" max="13027" width="19.6333333333333" style="6" customWidth="true"/>
    <col min="13028" max="13028" width="12.3833333333333" style="6" customWidth="true"/>
    <col min="13029" max="13029" width="12.6333333333333" style="6" customWidth="true"/>
    <col min="13030" max="13030" width="12.3833333333333" style="6" customWidth="true"/>
    <col min="13031" max="13031" width="19.6333333333333" style="6" customWidth="true"/>
    <col min="13032" max="13059" width="8.88333333333333" style="6"/>
    <col min="13060" max="13060" width="9.75" style="6" customWidth="true"/>
    <col min="13061" max="13061" width="11.6333333333333" style="6" customWidth="true"/>
    <col min="13062" max="13062" width="14.75" style="6" customWidth="true"/>
    <col min="13063" max="13063" width="12.6333333333333" style="6" customWidth="true"/>
    <col min="13064" max="13064" width="48.25" style="6" customWidth="true"/>
    <col min="13065" max="13065" width="9.5" style="6" customWidth="true"/>
    <col min="13066" max="13066" width="7.5" style="6" customWidth="true"/>
    <col min="13067" max="13276" width="8.88333333333333" style="6"/>
    <col min="13277" max="13278" width="6.13333333333333" style="6" customWidth="true"/>
    <col min="13279" max="13279" width="12.3833333333333" style="6" customWidth="true"/>
    <col min="13280" max="13280" width="7.13333333333333" style="6" customWidth="true"/>
    <col min="13281" max="13281" width="6.13333333333333" style="6" customWidth="true"/>
    <col min="13282" max="13282" width="12.3833333333333" style="6" customWidth="true"/>
    <col min="13283" max="13283" width="19.6333333333333" style="6" customWidth="true"/>
    <col min="13284" max="13284" width="12.3833333333333" style="6" customWidth="true"/>
    <col min="13285" max="13285" width="12.6333333333333" style="6" customWidth="true"/>
    <col min="13286" max="13286" width="12.3833333333333" style="6" customWidth="true"/>
    <col min="13287" max="13287" width="19.6333333333333" style="6" customWidth="true"/>
    <col min="13288" max="13315" width="8.88333333333333" style="6"/>
    <col min="13316" max="13316" width="9.75" style="6" customWidth="true"/>
    <col min="13317" max="13317" width="11.6333333333333" style="6" customWidth="true"/>
    <col min="13318" max="13318" width="14.75" style="6" customWidth="true"/>
    <col min="13319" max="13319" width="12.6333333333333" style="6" customWidth="true"/>
    <col min="13320" max="13320" width="48.25" style="6" customWidth="true"/>
    <col min="13321" max="13321" width="9.5" style="6" customWidth="true"/>
    <col min="13322" max="13322" width="7.5" style="6" customWidth="true"/>
    <col min="13323" max="13532" width="8.88333333333333" style="6"/>
    <col min="13533" max="13534" width="6.13333333333333" style="6" customWidth="true"/>
    <col min="13535" max="13535" width="12.3833333333333" style="6" customWidth="true"/>
    <col min="13536" max="13536" width="7.13333333333333" style="6" customWidth="true"/>
    <col min="13537" max="13537" width="6.13333333333333" style="6" customWidth="true"/>
    <col min="13538" max="13538" width="12.3833333333333" style="6" customWidth="true"/>
    <col min="13539" max="13539" width="19.6333333333333" style="6" customWidth="true"/>
    <col min="13540" max="13540" width="12.3833333333333" style="6" customWidth="true"/>
    <col min="13541" max="13541" width="12.6333333333333" style="6" customWidth="true"/>
    <col min="13542" max="13542" width="12.3833333333333" style="6" customWidth="true"/>
    <col min="13543" max="13543" width="19.6333333333333" style="6" customWidth="true"/>
    <col min="13544" max="13571" width="8.88333333333333" style="6"/>
    <col min="13572" max="13572" width="9.75" style="6" customWidth="true"/>
    <col min="13573" max="13573" width="11.6333333333333" style="6" customWidth="true"/>
    <col min="13574" max="13574" width="14.75" style="6" customWidth="true"/>
    <col min="13575" max="13575" width="12.6333333333333" style="6" customWidth="true"/>
    <col min="13576" max="13576" width="48.25" style="6" customWidth="true"/>
    <col min="13577" max="13577" width="9.5" style="6" customWidth="true"/>
    <col min="13578" max="13578" width="7.5" style="6" customWidth="true"/>
    <col min="13579" max="13788" width="8.88333333333333" style="6"/>
    <col min="13789" max="13790" width="6.13333333333333" style="6" customWidth="true"/>
    <col min="13791" max="13791" width="12.3833333333333" style="6" customWidth="true"/>
    <col min="13792" max="13792" width="7.13333333333333" style="6" customWidth="true"/>
    <col min="13793" max="13793" width="6.13333333333333" style="6" customWidth="true"/>
    <col min="13794" max="13794" width="12.3833333333333" style="6" customWidth="true"/>
    <col min="13795" max="13795" width="19.6333333333333" style="6" customWidth="true"/>
    <col min="13796" max="13796" width="12.3833333333333" style="6" customWidth="true"/>
    <col min="13797" max="13797" width="12.6333333333333" style="6" customWidth="true"/>
    <col min="13798" max="13798" width="12.3833333333333" style="6" customWidth="true"/>
    <col min="13799" max="13799" width="19.6333333333333" style="6" customWidth="true"/>
    <col min="13800" max="13827" width="8.88333333333333" style="6"/>
    <col min="13828" max="13828" width="9.75" style="6" customWidth="true"/>
    <col min="13829" max="13829" width="11.6333333333333" style="6" customWidth="true"/>
    <col min="13830" max="13830" width="14.75" style="6" customWidth="true"/>
    <col min="13831" max="13831" width="12.6333333333333" style="6" customWidth="true"/>
    <col min="13832" max="13832" width="48.25" style="6" customWidth="true"/>
    <col min="13833" max="13833" width="9.5" style="6" customWidth="true"/>
    <col min="13834" max="13834" width="7.5" style="6" customWidth="true"/>
    <col min="13835" max="14044" width="8.88333333333333" style="6"/>
    <col min="14045" max="14046" width="6.13333333333333" style="6" customWidth="true"/>
    <col min="14047" max="14047" width="12.3833333333333" style="6" customWidth="true"/>
    <col min="14048" max="14048" width="7.13333333333333" style="6" customWidth="true"/>
    <col min="14049" max="14049" width="6.13333333333333" style="6" customWidth="true"/>
    <col min="14050" max="14050" width="12.3833333333333" style="6" customWidth="true"/>
    <col min="14051" max="14051" width="19.6333333333333" style="6" customWidth="true"/>
    <col min="14052" max="14052" width="12.3833333333333" style="6" customWidth="true"/>
    <col min="14053" max="14053" width="12.6333333333333" style="6" customWidth="true"/>
    <col min="14054" max="14054" width="12.3833333333333" style="6" customWidth="true"/>
    <col min="14055" max="14055" width="19.6333333333333" style="6" customWidth="true"/>
    <col min="14056" max="14083" width="8.88333333333333" style="6"/>
    <col min="14084" max="14084" width="9.75" style="6" customWidth="true"/>
    <col min="14085" max="14085" width="11.6333333333333" style="6" customWidth="true"/>
    <col min="14086" max="14086" width="14.75" style="6" customWidth="true"/>
    <col min="14087" max="14087" width="12.6333333333333" style="6" customWidth="true"/>
    <col min="14088" max="14088" width="48.25" style="6" customWidth="true"/>
    <col min="14089" max="14089" width="9.5" style="6" customWidth="true"/>
    <col min="14090" max="14090" width="7.5" style="6" customWidth="true"/>
    <col min="14091" max="14300" width="8.88333333333333" style="6"/>
    <col min="14301" max="14302" width="6.13333333333333" style="6" customWidth="true"/>
    <col min="14303" max="14303" width="12.3833333333333" style="6" customWidth="true"/>
    <col min="14304" max="14304" width="7.13333333333333" style="6" customWidth="true"/>
    <col min="14305" max="14305" width="6.13333333333333" style="6" customWidth="true"/>
    <col min="14306" max="14306" width="12.3833333333333" style="6" customWidth="true"/>
    <col min="14307" max="14307" width="19.6333333333333" style="6" customWidth="true"/>
    <col min="14308" max="14308" width="12.3833333333333" style="6" customWidth="true"/>
    <col min="14309" max="14309" width="12.6333333333333" style="6" customWidth="true"/>
    <col min="14310" max="14310" width="12.3833333333333" style="6" customWidth="true"/>
    <col min="14311" max="14311" width="19.6333333333333" style="6" customWidth="true"/>
    <col min="14312" max="14339" width="8.88333333333333" style="6"/>
    <col min="14340" max="14340" width="9.75" style="6" customWidth="true"/>
    <col min="14341" max="14341" width="11.6333333333333" style="6" customWidth="true"/>
    <col min="14342" max="14342" width="14.75" style="6" customWidth="true"/>
    <col min="14343" max="14343" width="12.6333333333333" style="6" customWidth="true"/>
    <col min="14344" max="14344" width="48.25" style="6" customWidth="true"/>
    <col min="14345" max="14345" width="9.5" style="6" customWidth="true"/>
    <col min="14346" max="14346" width="7.5" style="6" customWidth="true"/>
    <col min="14347" max="14556" width="8.88333333333333" style="6"/>
    <col min="14557" max="14558" width="6.13333333333333" style="6" customWidth="true"/>
    <col min="14559" max="14559" width="12.3833333333333" style="6" customWidth="true"/>
    <col min="14560" max="14560" width="7.13333333333333" style="6" customWidth="true"/>
    <col min="14561" max="14561" width="6.13333333333333" style="6" customWidth="true"/>
    <col min="14562" max="14562" width="12.3833333333333" style="6" customWidth="true"/>
    <col min="14563" max="14563" width="19.6333333333333" style="6" customWidth="true"/>
    <col min="14564" max="14564" width="12.3833333333333" style="6" customWidth="true"/>
    <col min="14565" max="14565" width="12.6333333333333" style="6" customWidth="true"/>
    <col min="14566" max="14566" width="12.3833333333333" style="6" customWidth="true"/>
    <col min="14567" max="14567" width="19.6333333333333" style="6" customWidth="true"/>
    <col min="14568" max="14595" width="8.88333333333333" style="6"/>
    <col min="14596" max="14596" width="9.75" style="6" customWidth="true"/>
    <col min="14597" max="14597" width="11.6333333333333" style="6" customWidth="true"/>
    <col min="14598" max="14598" width="14.75" style="6" customWidth="true"/>
    <col min="14599" max="14599" width="12.6333333333333" style="6" customWidth="true"/>
    <col min="14600" max="14600" width="48.25" style="6" customWidth="true"/>
    <col min="14601" max="14601" width="9.5" style="6" customWidth="true"/>
    <col min="14602" max="14602" width="7.5" style="6" customWidth="true"/>
    <col min="14603" max="14812" width="8.88333333333333" style="6"/>
    <col min="14813" max="14814" width="6.13333333333333" style="6" customWidth="true"/>
    <col min="14815" max="14815" width="12.3833333333333" style="6" customWidth="true"/>
    <col min="14816" max="14816" width="7.13333333333333" style="6" customWidth="true"/>
    <col min="14817" max="14817" width="6.13333333333333" style="6" customWidth="true"/>
    <col min="14818" max="14818" width="12.3833333333333" style="6" customWidth="true"/>
    <col min="14819" max="14819" width="19.6333333333333" style="6" customWidth="true"/>
    <col min="14820" max="14820" width="12.3833333333333" style="6" customWidth="true"/>
    <col min="14821" max="14821" width="12.6333333333333" style="6" customWidth="true"/>
    <col min="14822" max="14822" width="12.3833333333333" style="6" customWidth="true"/>
    <col min="14823" max="14823" width="19.6333333333333" style="6" customWidth="true"/>
    <col min="14824" max="14851" width="8.88333333333333" style="6"/>
    <col min="14852" max="14852" width="9.75" style="6" customWidth="true"/>
    <col min="14853" max="14853" width="11.6333333333333" style="6" customWidth="true"/>
    <col min="14854" max="14854" width="14.75" style="6" customWidth="true"/>
    <col min="14855" max="14855" width="12.6333333333333" style="6" customWidth="true"/>
    <col min="14856" max="14856" width="48.25" style="6" customWidth="true"/>
    <col min="14857" max="14857" width="9.5" style="6" customWidth="true"/>
    <col min="14858" max="14858" width="7.5" style="6" customWidth="true"/>
    <col min="14859" max="15068" width="8.88333333333333" style="6"/>
    <col min="15069" max="15070" width="6.13333333333333" style="6" customWidth="true"/>
    <col min="15071" max="15071" width="12.3833333333333" style="6" customWidth="true"/>
    <col min="15072" max="15072" width="7.13333333333333" style="6" customWidth="true"/>
    <col min="15073" max="15073" width="6.13333333333333" style="6" customWidth="true"/>
    <col min="15074" max="15074" width="12.3833333333333" style="6" customWidth="true"/>
    <col min="15075" max="15075" width="19.6333333333333" style="6" customWidth="true"/>
    <col min="15076" max="15076" width="12.3833333333333" style="6" customWidth="true"/>
    <col min="15077" max="15077" width="12.6333333333333" style="6" customWidth="true"/>
    <col min="15078" max="15078" width="12.3833333333333" style="6" customWidth="true"/>
    <col min="15079" max="15079" width="19.6333333333333" style="6" customWidth="true"/>
    <col min="15080" max="15107" width="8.88333333333333" style="6"/>
    <col min="15108" max="15108" width="9.75" style="6" customWidth="true"/>
    <col min="15109" max="15109" width="11.6333333333333" style="6" customWidth="true"/>
    <col min="15110" max="15110" width="14.75" style="6" customWidth="true"/>
    <col min="15111" max="15111" width="12.6333333333333" style="6" customWidth="true"/>
    <col min="15112" max="15112" width="48.25" style="6" customWidth="true"/>
    <col min="15113" max="15113" width="9.5" style="6" customWidth="true"/>
    <col min="15114" max="15114" width="7.5" style="6" customWidth="true"/>
    <col min="15115" max="15324" width="8.88333333333333" style="6"/>
    <col min="15325" max="15326" width="6.13333333333333" style="6" customWidth="true"/>
    <col min="15327" max="15327" width="12.3833333333333" style="6" customWidth="true"/>
    <col min="15328" max="15328" width="7.13333333333333" style="6" customWidth="true"/>
    <col min="15329" max="15329" width="6.13333333333333" style="6" customWidth="true"/>
    <col min="15330" max="15330" width="12.3833333333333" style="6" customWidth="true"/>
    <col min="15331" max="15331" width="19.6333333333333" style="6" customWidth="true"/>
    <col min="15332" max="15332" width="12.3833333333333" style="6" customWidth="true"/>
    <col min="15333" max="15333" width="12.6333333333333" style="6" customWidth="true"/>
    <col min="15334" max="15334" width="12.3833333333333" style="6" customWidth="true"/>
    <col min="15335" max="15335" width="19.6333333333333" style="6" customWidth="true"/>
    <col min="15336" max="15363" width="8.88333333333333" style="6"/>
    <col min="15364" max="15364" width="9.75" style="6" customWidth="true"/>
    <col min="15365" max="15365" width="11.6333333333333" style="6" customWidth="true"/>
    <col min="15366" max="15366" width="14.75" style="6" customWidth="true"/>
    <col min="15367" max="15367" width="12.6333333333333" style="6" customWidth="true"/>
    <col min="15368" max="15368" width="48.25" style="6" customWidth="true"/>
    <col min="15369" max="15369" width="9.5" style="6" customWidth="true"/>
    <col min="15370" max="15370" width="7.5" style="6" customWidth="true"/>
    <col min="15371" max="15580" width="8.88333333333333" style="6"/>
    <col min="15581" max="15582" width="6.13333333333333" style="6" customWidth="true"/>
    <col min="15583" max="15583" width="12.3833333333333" style="6" customWidth="true"/>
    <col min="15584" max="15584" width="7.13333333333333" style="6" customWidth="true"/>
    <col min="15585" max="15585" width="6.13333333333333" style="6" customWidth="true"/>
    <col min="15586" max="15586" width="12.3833333333333" style="6" customWidth="true"/>
    <col min="15587" max="15587" width="19.6333333333333" style="6" customWidth="true"/>
    <col min="15588" max="15588" width="12.3833333333333" style="6" customWidth="true"/>
    <col min="15589" max="15589" width="12.6333333333333" style="6" customWidth="true"/>
    <col min="15590" max="15590" width="12.3833333333333" style="6" customWidth="true"/>
    <col min="15591" max="15591" width="19.6333333333333" style="6" customWidth="true"/>
    <col min="15592" max="15619" width="8.88333333333333" style="6"/>
    <col min="15620" max="15620" width="9.75" style="6" customWidth="true"/>
    <col min="15621" max="15621" width="11.6333333333333" style="6" customWidth="true"/>
    <col min="15622" max="15622" width="14.75" style="6" customWidth="true"/>
    <col min="15623" max="15623" width="12.6333333333333" style="6" customWidth="true"/>
    <col min="15624" max="15624" width="48.25" style="6" customWidth="true"/>
    <col min="15625" max="15625" width="9.5" style="6" customWidth="true"/>
    <col min="15626" max="15626" width="7.5" style="6" customWidth="true"/>
    <col min="15627" max="15836" width="8.88333333333333" style="6"/>
    <col min="15837" max="15838" width="6.13333333333333" style="6" customWidth="true"/>
    <col min="15839" max="15839" width="12.3833333333333" style="6" customWidth="true"/>
    <col min="15840" max="15840" width="7.13333333333333" style="6" customWidth="true"/>
    <col min="15841" max="15841" width="6.13333333333333" style="6" customWidth="true"/>
    <col min="15842" max="15842" width="12.3833333333333" style="6" customWidth="true"/>
    <col min="15843" max="15843" width="19.6333333333333" style="6" customWidth="true"/>
    <col min="15844" max="15844" width="12.3833333333333" style="6" customWidth="true"/>
    <col min="15845" max="15845" width="12.6333333333333" style="6" customWidth="true"/>
    <col min="15846" max="15846" width="12.3833333333333" style="6" customWidth="true"/>
    <col min="15847" max="15847" width="19.6333333333333" style="6" customWidth="true"/>
    <col min="15848" max="15875" width="8.88333333333333" style="6"/>
    <col min="15876" max="15876" width="9.75" style="6" customWidth="true"/>
    <col min="15877" max="15877" width="11.6333333333333" style="6" customWidth="true"/>
    <col min="15878" max="15878" width="14.75" style="6" customWidth="true"/>
    <col min="15879" max="15879" width="12.6333333333333" style="6" customWidth="true"/>
    <col min="15880" max="15880" width="48.25" style="6" customWidth="true"/>
    <col min="15881" max="15881" width="9.5" style="6" customWidth="true"/>
    <col min="15882" max="15882" width="7.5" style="6" customWidth="true"/>
    <col min="15883" max="16092" width="8.88333333333333" style="6"/>
    <col min="16093" max="16094" width="6.13333333333333" style="6" customWidth="true"/>
    <col min="16095" max="16095" width="12.3833333333333" style="6" customWidth="true"/>
    <col min="16096" max="16096" width="7.13333333333333" style="6" customWidth="true"/>
    <col min="16097" max="16097" width="6.13333333333333" style="6" customWidth="true"/>
    <col min="16098" max="16098" width="12.3833333333333" style="6" customWidth="true"/>
    <col min="16099" max="16099" width="19.6333333333333" style="6" customWidth="true"/>
    <col min="16100" max="16100" width="12.3833333333333" style="6" customWidth="true"/>
    <col min="16101" max="16101" width="12.6333333333333" style="6" customWidth="true"/>
    <col min="16102" max="16102" width="12.3833333333333" style="6" customWidth="true"/>
    <col min="16103" max="16103" width="19.6333333333333" style="6" customWidth="true"/>
    <col min="16104" max="16131" width="8.88333333333333" style="6"/>
    <col min="16132" max="16132" width="9.75" style="6" customWidth="true"/>
    <col min="16133" max="16133" width="11.6333333333333" style="6" customWidth="true"/>
    <col min="16134" max="16134" width="14.75" style="6" customWidth="true"/>
    <col min="16135" max="16135" width="12.6333333333333" style="6" customWidth="true"/>
    <col min="16136" max="16136" width="48.25" style="6" customWidth="true"/>
    <col min="16137" max="16137" width="9.5" style="6" customWidth="true"/>
    <col min="16138" max="16138" width="7.5" style="6" customWidth="true"/>
    <col min="16139" max="16348" width="8.88333333333333" style="6"/>
    <col min="16349" max="16350" width="6.13333333333333" style="6" customWidth="true"/>
    <col min="16351" max="16351" width="12.3833333333333" style="6" customWidth="true"/>
    <col min="16352" max="16352" width="7.13333333333333" style="6" customWidth="true"/>
    <col min="16353" max="16353" width="6.13333333333333" style="6" customWidth="true"/>
    <col min="16354" max="16354" width="12.3833333333333" style="6" customWidth="true"/>
    <col min="16355" max="16355" width="19.6333333333333" style="6" customWidth="true"/>
    <col min="16356" max="16356" width="12.3833333333333" style="6" customWidth="true"/>
    <col min="16357" max="16357" width="12.6333333333333" style="6" customWidth="true"/>
    <col min="16358" max="16358" width="12.3833333333333" style="6" customWidth="true"/>
    <col min="16359" max="16359" width="19.6333333333333" style="6" customWidth="true"/>
    <col min="16360" max="16384" width="8.88333333333333" style="6"/>
  </cols>
  <sheetData>
    <row r="1" ht="18" customHeight="true" spans="1:6">
      <c r="A1" s="8" t="s">
        <v>0</v>
      </c>
      <c r="B1" s="7"/>
      <c r="C1" s="7"/>
      <c r="D1" s="7"/>
      <c r="F1" s="7"/>
    </row>
    <row r="2" ht="33.75" customHeight="true" spans="1:3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ht="18" customHeight="true" spans="1:30">
      <c r="A3" s="10"/>
      <c r="B3" s="10"/>
      <c r="C3" s="10"/>
      <c r="D3" s="10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21" customHeight="true" spans="1:30">
      <c r="A4" s="11" t="s">
        <v>2</v>
      </c>
      <c r="B4" s="12"/>
      <c r="C4" s="11" t="s">
        <v>3</v>
      </c>
      <c r="D4" s="12"/>
      <c r="E4" s="12"/>
      <c r="F4" s="12"/>
      <c r="G4" s="34" t="s">
        <v>4</v>
      </c>
      <c r="H4" s="35" t="s">
        <v>5</v>
      </c>
      <c r="I4" s="35" t="s">
        <v>6</v>
      </c>
      <c r="J4" s="35" t="s">
        <v>7</v>
      </c>
      <c r="K4" s="35" t="s">
        <v>8</v>
      </c>
      <c r="L4" s="35" t="s">
        <v>9</v>
      </c>
      <c r="M4" s="35" t="s">
        <v>10</v>
      </c>
      <c r="N4" s="35" t="s">
        <v>11</v>
      </c>
      <c r="O4" s="35" t="s">
        <v>12</v>
      </c>
      <c r="P4" s="35" t="s">
        <v>13</v>
      </c>
      <c r="Q4" s="35" t="s">
        <v>14</v>
      </c>
      <c r="R4" s="35" t="s">
        <v>15</v>
      </c>
      <c r="S4" s="35" t="s">
        <v>16</v>
      </c>
      <c r="T4" s="35" t="s">
        <v>17</v>
      </c>
      <c r="U4" s="35" t="s">
        <v>18</v>
      </c>
      <c r="V4" s="35" t="s">
        <v>19</v>
      </c>
      <c r="W4" s="35" t="s">
        <v>20</v>
      </c>
      <c r="X4" s="35" t="s">
        <v>21</v>
      </c>
      <c r="Y4" s="35" t="s">
        <v>22</v>
      </c>
      <c r="Z4" s="58" t="s">
        <v>23</v>
      </c>
      <c r="AA4" s="58" t="s">
        <v>24</v>
      </c>
      <c r="AB4" s="58" t="s">
        <v>25</v>
      </c>
      <c r="AC4" s="58" t="s">
        <v>26</v>
      </c>
      <c r="AD4" s="58" t="s">
        <v>27</v>
      </c>
    </row>
    <row r="5" ht="25" customHeight="true" spans="1:30">
      <c r="A5" s="11" t="s">
        <v>28</v>
      </c>
      <c r="B5" s="12"/>
      <c r="C5" s="13" t="s">
        <v>29</v>
      </c>
      <c r="D5" s="14"/>
      <c r="E5" s="14"/>
      <c r="F5" s="14"/>
      <c r="G5" s="34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59"/>
      <c r="AA5" s="59"/>
      <c r="AB5" s="59"/>
      <c r="AC5" s="59"/>
      <c r="AD5" s="59"/>
    </row>
    <row r="6" ht="22" customHeight="true" spans="1:30">
      <c r="A6" s="11" t="s">
        <v>30</v>
      </c>
      <c r="B6" s="12"/>
      <c r="C6" s="15" t="s">
        <v>31</v>
      </c>
      <c r="D6" s="16"/>
      <c r="E6" s="16"/>
      <c r="F6" s="16"/>
      <c r="G6" s="34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59"/>
      <c r="AA6" s="59"/>
      <c r="AB6" s="59"/>
      <c r="AC6" s="59"/>
      <c r="AD6" s="59"/>
    </row>
    <row r="7" ht="21" customHeight="true" spans="1:30">
      <c r="A7" s="13" t="s">
        <v>32</v>
      </c>
      <c r="B7" s="14"/>
      <c r="C7" s="13" t="s">
        <v>33</v>
      </c>
      <c r="D7" s="17"/>
      <c r="E7" s="17"/>
      <c r="F7" s="37"/>
      <c r="G7" s="34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59"/>
      <c r="AA7" s="59"/>
      <c r="AB7" s="59"/>
      <c r="AC7" s="59"/>
      <c r="AD7" s="59"/>
    </row>
    <row r="8" ht="21" customHeight="true" spans="1:30">
      <c r="A8" s="11" t="s">
        <v>34</v>
      </c>
      <c r="B8" s="18"/>
      <c r="C8" s="13" t="s">
        <v>35</v>
      </c>
      <c r="D8" s="17"/>
      <c r="E8" s="17"/>
      <c r="F8" s="37"/>
      <c r="G8" s="34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60"/>
      <c r="AA8" s="60"/>
      <c r="AB8" s="60"/>
      <c r="AC8" s="60"/>
      <c r="AD8" s="60"/>
    </row>
    <row r="9" ht="23" customHeight="true" spans="1:31">
      <c r="A9" s="11" t="s">
        <v>36</v>
      </c>
      <c r="B9" s="12" t="s">
        <v>37</v>
      </c>
      <c r="C9" s="19"/>
      <c r="D9" s="19"/>
      <c r="E9" s="39"/>
      <c r="F9" s="40"/>
      <c r="G9" s="3">
        <f>G10+G11</f>
        <v>14409</v>
      </c>
      <c r="H9" s="3">
        <f t="shared" ref="H9:Y9" si="0">H10+H11</f>
        <v>2115</v>
      </c>
      <c r="I9" s="3">
        <f t="shared" si="0"/>
        <v>882</v>
      </c>
      <c r="J9" s="3">
        <f t="shared" si="0"/>
        <v>937</v>
      </c>
      <c r="K9" s="3">
        <f t="shared" si="0"/>
        <v>723</v>
      </c>
      <c r="L9" s="3">
        <f t="shared" si="0"/>
        <v>898</v>
      </c>
      <c r="M9" s="3">
        <f t="shared" si="0"/>
        <v>543</v>
      </c>
      <c r="N9" s="3">
        <f t="shared" si="0"/>
        <v>661</v>
      </c>
      <c r="O9" s="3">
        <f t="shared" si="0"/>
        <v>811</v>
      </c>
      <c r="P9" s="3">
        <f t="shared" si="0"/>
        <v>1214</v>
      </c>
      <c r="Q9" s="3">
        <f t="shared" si="0"/>
        <v>660</v>
      </c>
      <c r="R9" s="3">
        <f t="shared" si="0"/>
        <v>435</v>
      </c>
      <c r="S9" s="3">
        <f t="shared" si="0"/>
        <v>981</v>
      </c>
      <c r="T9" s="3">
        <f t="shared" si="0"/>
        <v>907</v>
      </c>
      <c r="U9" s="3">
        <f t="shared" si="0"/>
        <v>710</v>
      </c>
      <c r="V9" s="3">
        <f t="shared" si="0"/>
        <v>310</v>
      </c>
      <c r="W9" s="3">
        <f t="shared" si="0"/>
        <v>589</v>
      </c>
      <c r="X9" s="3">
        <f t="shared" si="0"/>
        <v>481</v>
      </c>
      <c r="Y9" s="3">
        <f t="shared" si="0"/>
        <v>552</v>
      </c>
      <c r="Z9" s="61">
        <f t="shared" ref="Z9:AB9" si="1">Z10+Z11+Z12+Z13</f>
        <v>0</v>
      </c>
      <c r="AA9" s="61">
        <f t="shared" si="1"/>
        <v>0</v>
      </c>
      <c r="AB9" s="61">
        <f t="shared" si="1"/>
        <v>0</v>
      </c>
      <c r="AC9" s="61">
        <f t="shared" ref="AC9:AD9" si="2">AC10+AC11+AC12+AC13</f>
        <v>0</v>
      </c>
      <c r="AD9" s="61">
        <f t="shared" si="2"/>
        <v>0</v>
      </c>
      <c r="AE9" s="65"/>
    </row>
    <row r="10" ht="23" customHeight="true" spans="1:31">
      <c r="A10" s="12"/>
      <c r="B10" s="12" t="s">
        <v>38</v>
      </c>
      <c r="C10" s="12"/>
      <c r="D10" s="12"/>
      <c r="E10" s="39"/>
      <c r="F10" s="40"/>
      <c r="G10" s="3">
        <f>SUM(H10:Y10)</f>
        <v>0</v>
      </c>
      <c r="H10" s="4"/>
      <c r="I10" s="4"/>
      <c r="J10" s="4"/>
      <c r="K10" s="4"/>
      <c r="L10" s="4"/>
      <c r="M10" s="4"/>
      <c r="N10" s="4"/>
      <c r="O10" s="43"/>
      <c r="P10" s="43"/>
      <c r="Q10" s="43"/>
      <c r="R10" s="4"/>
      <c r="S10" s="4"/>
      <c r="T10" s="4"/>
      <c r="U10" s="4"/>
      <c r="V10" s="4"/>
      <c r="W10" s="4"/>
      <c r="X10" s="43"/>
      <c r="Y10" s="43"/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5"/>
    </row>
    <row r="11" ht="23" customHeight="true" spans="1:30">
      <c r="A11" s="12"/>
      <c r="B11" s="12" t="s">
        <v>39</v>
      </c>
      <c r="C11" s="12"/>
      <c r="D11" s="12"/>
      <c r="E11" s="41"/>
      <c r="F11" s="42"/>
      <c r="G11" s="3">
        <f>SUM(H11:Y11)</f>
        <v>14409</v>
      </c>
      <c r="H11" s="43">
        <v>2115</v>
      </c>
      <c r="I11" s="43">
        <v>882</v>
      </c>
      <c r="J11" s="43">
        <v>937</v>
      </c>
      <c r="K11" s="43">
        <v>723</v>
      </c>
      <c r="L11" s="43">
        <v>898</v>
      </c>
      <c r="M11" s="43">
        <v>543</v>
      </c>
      <c r="N11" s="43">
        <v>661</v>
      </c>
      <c r="O11" s="43">
        <v>811</v>
      </c>
      <c r="P11" s="43">
        <v>1214</v>
      </c>
      <c r="Q11" s="43">
        <v>660</v>
      </c>
      <c r="R11" s="43">
        <v>435</v>
      </c>
      <c r="S11" s="43">
        <v>981</v>
      </c>
      <c r="T11" s="43">
        <v>907</v>
      </c>
      <c r="U11" s="43">
        <v>710</v>
      </c>
      <c r="V11" s="43">
        <v>310</v>
      </c>
      <c r="W11" s="43">
        <v>589</v>
      </c>
      <c r="X11" s="43">
        <v>481</v>
      </c>
      <c r="Y11" s="43">
        <v>552</v>
      </c>
      <c r="Z11" s="63"/>
      <c r="AA11" s="63"/>
      <c r="AB11" s="63"/>
      <c r="AC11" s="63"/>
      <c r="AD11" s="63"/>
    </row>
    <row r="12" ht="23" customHeight="true" spans="1:30">
      <c r="A12" s="12"/>
      <c r="B12" s="12" t="s">
        <v>40</v>
      </c>
      <c r="C12" s="12"/>
      <c r="D12" s="12"/>
      <c r="E12" s="18"/>
      <c r="F12" s="14"/>
      <c r="G12" s="44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63"/>
      <c r="AA12" s="63"/>
      <c r="AB12" s="63"/>
      <c r="AC12" s="63"/>
      <c r="AD12" s="63"/>
    </row>
    <row r="13" ht="23" customHeight="true" spans="1:30">
      <c r="A13" s="12"/>
      <c r="B13" s="12" t="s">
        <v>41</v>
      </c>
      <c r="C13" s="12"/>
      <c r="D13" s="12"/>
      <c r="E13" s="18"/>
      <c r="F13" s="14"/>
      <c r="G13" s="44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63"/>
      <c r="AA13" s="63"/>
      <c r="AB13" s="63"/>
      <c r="AC13" s="63"/>
      <c r="AD13" s="63"/>
    </row>
    <row r="14" ht="32" customHeight="true" spans="1:30">
      <c r="A14" s="11" t="s">
        <v>42</v>
      </c>
      <c r="B14" s="20" t="s">
        <v>43</v>
      </c>
      <c r="C14" s="21"/>
      <c r="D14" s="21"/>
      <c r="E14" s="21"/>
      <c r="F14" s="2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64"/>
      <c r="AA14" s="64"/>
      <c r="AB14" s="64"/>
      <c r="AC14" s="64"/>
      <c r="AD14" s="64"/>
    </row>
    <row r="15" ht="26" customHeight="true" spans="1:30">
      <c r="A15" s="22" t="s">
        <v>44</v>
      </c>
      <c r="B15" s="11" t="s">
        <v>45</v>
      </c>
      <c r="C15" s="11" t="s">
        <v>46</v>
      </c>
      <c r="D15" s="11" t="s">
        <v>47</v>
      </c>
      <c r="E15" s="12"/>
      <c r="F15" s="45" t="s">
        <v>48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64"/>
      <c r="AA15" s="64"/>
      <c r="AB15" s="64"/>
      <c r="AC15" s="64"/>
      <c r="AD15" s="64"/>
    </row>
    <row r="16" ht="26" customHeight="true" spans="1:30">
      <c r="A16" s="23" t="s">
        <v>49</v>
      </c>
      <c r="B16" s="24" t="s">
        <v>50</v>
      </c>
      <c r="C16" s="24" t="s">
        <v>51</v>
      </c>
      <c r="D16" s="25" t="s">
        <v>52</v>
      </c>
      <c r="E16" s="46"/>
      <c r="F16" s="47" t="s">
        <v>53</v>
      </c>
      <c r="G16" s="1">
        <v>210</v>
      </c>
      <c r="H16" s="1">
        <v>20</v>
      </c>
      <c r="I16" s="1">
        <v>14</v>
      </c>
      <c r="J16" s="1">
        <v>14</v>
      </c>
      <c r="K16" s="1">
        <v>11</v>
      </c>
      <c r="L16" s="1">
        <v>14</v>
      </c>
      <c r="M16" s="1">
        <v>8</v>
      </c>
      <c r="N16" s="1">
        <v>10</v>
      </c>
      <c r="O16" s="1">
        <v>13</v>
      </c>
      <c r="P16" s="1">
        <v>19</v>
      </c>
      <c r="Q16" s="1">
        <v>10</v>
      </c>
      <c r="R16" s="1">
        <v>7</v>
      </c>
      <c r="S16" s="1">
        <v>15</v>
      </c>
      <c r="T16" s="1">
        <v>14</v>
      </c>
      <c r="U16" s="1">
        <v>11</v>
      </c>
      <c r="V16" s="1">
        <v>5</v>
      </c>
      <c r="W16" s="1">
        <v>9</v>
      </c>
      <c r="X16" s="1">
        <v>7</v>
      </c>
      <c r="Y16" s="1">
        <v>9</v>
      </c>
      <c r="Z16" s="64"/>
      <c r="AA16" s="64"/>
      <c r="AB16" s="64"/>
      <c r="AC16" s="64"/>
      <c r="AD16" s="64"/>
    </row>
    <row r="17" s="6" customFormat="true" ht="21" customHeight="true" spans="1:30">
      <c r="A17" s="26"/>
      <c r="B17" s="27"/>
      <c r="C17" s="27"/>
      <c r="D17" s="25" t="s">
        <v>54</v>
      </c>
      <c r="E17" s="46"/>
      <c r="F17" s="47" t="s">
        <v>55</v>
      </c>
      <c r="G17" s="1">
        <f>SUM(H17:Y17)</f>
        <v>1</v>
      </c>
      <c r="H17" s="1">
        <v>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64"/>
      <c r="AA17" s="64"/>
      <c r="AB17" s="64"/>
      <c r="AC17" s="64"/>
      <c r="AD17" s="64"/>
    </row>
    <row r="18" ht="19.5" customHeight="true" spans="1:30">
      <c r="A18" s="26"/>
      <c r="B18" s="27"/>
      <c r="C18" s="11" t="s">
        <v>56</v>
      </c>
      <c r="D18" s="25" t="s">
        <v>57</v>
      </c>
      <c r="E18" s="46"/>
      <c r="F18" s="48">
        <v>1</v>
      </c>
      <c r="G18" s="48">
        <v>1</v>
      </c>
      <c r="H18" s="48">
        <v>1</v>
      </c>
      <c r="I18" s="48">
        <v>1</v>
      </c>
      <c r="J18" s="48">
        <v>1</v>
      </c>
      <c r="K18" s="48">
        <v>1</v>
      </c>
      <c r="L18" s="48">
        <v>1</v>
      </c>
      <c r="M18" s="48">
        <v>1</v>
      </c>
      <c r="N18" s="48">
        <v>1</v>
      </c>
      <c r="O18" s="48">
        <v>1</v>
      </c>
      <c r="P18" s="48">
        <v>1</v>
      </c>
      <c r="Q18" s="48">
        <v>1</v>
      </c>
      <c r="R18" s="48">
        <v>1</v>
      </c>
      <c r="S18" s="48">
        <v>1</v>
      </c>
      <c r="T18" s="48">
        <v>1</v>
      </c>
      <c r="U18" s="48">
        <v>1</v>
      </c>
      <c r="V18" s="48">
        <v>1</v>
      </c>
      <c r="W18" s="48">
        <v>1</v>
      </c>
      <c r="X18" s="48">
        <v>1</v>
      </c>
      <c r="Y18" s="48">
        <v>1</v>
      </c>
      <c r="Z18" s="64"/>
      <c r="AA18" s="64"/>
      <c r="AB18" s="64"/>
      <c r="AC18" s="64"/>
      <c r="AD18" s="64"/>
    </row>
    <row r="19" ht="33" customHeight="true" spans="1:30">
      <c r="A19" s="26"/>
      <c r="B19" s="27"/>
      <c r="C19" s="24" t="s">
        <v>58</v>
      </c>
      <c r="D19" s="25" t="s">
        <v>59</v>
      </c>
      <c r="E19" s="46"/>
      <c r="F19" s="49">
        <v>1</v>
      </c>
      <c r="G19" s="48">
        <v>1</v>
      </c>
      <c r="H19" s="48">
        <v>1</v>
      </c>
      <c r="I19" s="48">
        <v>1</v>
      </c>
      <c r="J19" s="48">
        <v>1</v>
      </c>
      <c r="K19" s="48">
        <v>1</v>
      </c>
      <c r="L19" s="48">
        <v>1</v>
      </c>
      <c r="M19" s="48">
        <v>1</v>
      </c>
      <c r="N19" s="48">
        <v>1</v>
      </c>
      <c r="O19" s="48">
        <v>1</v>
      </c>
      <c r="P19" s="48">
        <v>1</v>
      </c>
      <c r="Q19" s="48">
        <v>1</v>
      </c>
      <c r="R19" s="48">
        <v>1</v>
      </c>
      <c r="S19" s="48">
        <v>1</v>
      </c>
      <c r="T19" s="48">
        <v>1</v>
      </c>
      <c r="U19" s="48">
        <v>1</v>
      </c>
      <c r="V19" s="48">
        <v>1</v>
      </c>
      <c r="W19" s="48">
        <v>1</v>
      </c>
      <c r="X19" s="48">
        <v>1</v>
      </c>
      <c r="Y19" s="48">
        <v>1</v>
      </c>
      <c r="Z19" s="64"/>
      <c r="AA19" s="64"/>
      <c r="AB19" s="64"/>
      <c r="AC19" s="64"/>
      <c r="AD19" s="64"/>
    </row>
    <row r="20" ht="44" customHeight="true" spans="1:30">
      <c r="A20" s="26"/>
      <c r="B20" s="28"/>
      <c r="C20" s="27"/>
      <c r="D20" s="25" t="s">
        <v>60</v>
      </c>
      <c r="E20" s="46"/>
      <c r="F20" s="50" t="s">
        <v>61</v>
      </c>
      <c r="G20" s="50" t="s">
        <v>61</v>
      </c>
      <c r="H20" s="50" t="s">
        <v>61</v>
      </c>
      <c r="I20" s="50"/>
      <c r="J20" s="12"/>
      <c r="K20" s="12"/>
      <c r="L20" s="12"/>
      <c r="M20" s="12"/>
      <c r="N20" s="12"/>
      <c r="O20" s="50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64"/>
      <c r="AA20" s="64"/>
      <c r="AB20" s="64"/>
      <c r="AC20" s="64"/>
      <c r="AD20" s="64"/>
    </row>
    <row r="21" ht="35" customHeight="true" spans="1:30">
      <c r="A21" s="26"/>
      <c r="B21" s="27" t="s">
        <v>62</v>
      </c>
      <c r="C21" s="11" t="s">
        <v>63</v>
      </c>
      <c r="D21" s="25" t="s">
        <v>64</v>
      </c>
      <c r="E21" s="46"/>
      <c r="F21" s="51" t="s">
        <v>65</v>
      </c>
      <c r="G21" s="51" t="s">
        <v>65</v>
      </c>
      <c r="H21" s="51" t="s">
        <v>65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64"/>
      <c r="AA21" s="64"/>
      <c r="AB21" s="64"/>
      <c r="AC21" s="64"/>
      <c r="AD21" s="64"/>
    </row>
    <row r="22" ht="22" customHeight="true" spans="1:30">
      <c r="A22" s="26"/>
      <c r="B22" s="27"/>
      <c r="C22" s="11" t="s">
        <v>66</v>
      </c>
      <c r="D22" s="25" t="s">
        <v>67</v>
      </c>
      <c r="E22" s="46"/>
      <c r="F22" s="52" t="s">
        <v>68</v>
      </c>
      <c r="G22" s="52" t="s">
        <v>68</v>
      </c>
      <c r="H22" s="52" t="s">
        <v>68</v>
      </c>
      <c r="I22" s="52" t="s">
        <v>68</v>
      </c>
      <c r="J22" s="52" t="s">
        <v>68</v>
      </c>
      <c r="K22" s="52" t="s">
        <v>68</v>
      </c>
      <c r="L22" s="52" t="s">
        <v>68</v>
      </c>
      <c r="M22" s="52" t="s">
        <v>68</v>
      </c>
      <c r="N22" s="52" t="s">
        <v>68</v>
      </c>
      <c r="O22" s="52" t="s">
        <v>68</v>
      </c>
      <c r="P22" s="52" t="s">
        <v>68</v>
      </c>
      <c r="Q22" s="52" t="s">
        <v>68</v>
      </c>
      <c r="R22" s="52" t="s">
        <v>68</v>
      </c>
      <c r="S22" s="52" t="s">
        <v>68</v>
      </c>
      <c r="T22" s="52" t="s">
        <v>68</v>
      </c>
      <c r="U22" s="52" t="s">
        <v>68</v>
      </c>
      <c r="V22" s="52" t="s">
        <v>68</v>
      </c>
      <c r="W22" s="52" t="s">
        <v>68</v>
      </c>
      <c r="X22" s="52" t="s">
        <v>68</v>
      </c>
      <c r="Y22" s="52" t="s">
        <v>68</v>
      </c>
      <c r="Z22" s="64"/>
      <c r="AA22" s="64"/>
      <c r="AB22" s="64"/>
      <c r="AC22" s="64"/>
      <c r="AD22" s="64"/>
    </row>
    <row r="23" ht="19" customHeight="true" spans="1:30">
      <c r="A23" s="26"/>
      <c r="B23" s="27"/>
      <c r="C23" s="24" t="s">
        <v>69</v>
      </c>
      <c r="D23" s="25" t="s">
        <v>70</v>
      </c>
      <c r="E23" s="46"/>
      <c r="F23" s="52" t="s">
        <v>71</v>
      </c>
      <c r="G23" s="52" t="s">
        <v>71</v>
      </c>
      <c r="H23" s="52" t="s">
        <v>71</v>
      </c>
      <c r="I23" s="52" t="s">
        <v>71</v>
      </c>
      <c r="J23" s="52" t="s">
        <v>71</v>
      </c>
      <c r="K23" s="52" t="s">
        <v>71</v>
      </c>
      <c r="L23" s="52" t="s">
        <v>71</v>
      </c>
      <c r="M23" s="52" t="s">
        <v>71</v>
      </c>
      <c r="N23" s="52" t="s">
        <v>71</v>
      </c>
      <c r="O23" s="52" t="s">
        <v>71</v>
      </c>
      <c r="P23" s="52" t="s">
        <v>71</v>
      </c>
      <c r="Q23" s="52" t="s">
        <v>71</v>
      </c>
      <c r="R23" s="52" t="s">
        <v>71</v>
      </c>
      <c r="S23" s="52" t="s">
        <v>71</v>
      </c>
      <c r="T23" s="52" t="s">
        <v>71</v>
      </c>
      <c r="U23" s="52" t="s">
        <v>71</v>
      </c>
      <c r="V23" s="52" t="s">
        <v>71</v>
      </c>
      <c r="W23" s="52" t="s">
        <v>71</v>
      </c>
      <c r="X23" s="52" t="s">
        <v>71</v>
      </c>
      <c r="Y23" s="52" t="s">
        <v>71</v>
      </c>
      <c r="Z23" s="64"/>
      <c r="AA23" s="64"/>
      <c r="AB23" s="64"/>
      <c r="AC23" s="64"/>
      <c r="AD23" s="64"/>
    </row>
    <row r="24" s="6" customFormat="true" ht="27" customHeight="true" spans="1:30">
      <c r="A24" s="26"/>
      <c r="B24" s="28"/>
      <c r="C24" s="28"/>
      <c r="D24" s="29" t="s">
        <v>72</v>
      </c>
      <c r="E24" s="53"/>
      <c r="F24" s="11" t="s">
        <v>73</v>
      </c>
      <c r="G24" s="11" t="s">
        <v>73</v>
      </c>
      <c r="H24" s="54" t="s">
        <v>73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64"/>
      <c r="AA24" s="64"/>
      <c r="AB24" s="64"/>
      <c r="AC24" s="64"/>
      <c r="AD24" s="64"/>
    </row>
    <row r="25" ht="27" customHeight="true" spans="1:30">
      <c r="A25" s="26"/>
      <c r="B25" s="27" t="s">
        <v>74</v>
      </c>
      <c r="C25" s="27" t="s">
        <v>75</v>
      </c>
      <c r="D25" s="30" t="s">
        <v>76</v>
      </c>
      <c r="E25" s="55"/>
      <c r="F25" s="11" t="s">
        <v>77</v>
      </c>
      <c r="G25" s="11" t="s">
        <v>77</v>
      </c>
      <c r="H25" s="11" t="s">
        <v>77</v>
      </c>
      <c r="I25" s="11" t="s">
        <v>77</v>
      </c>
      <c r="J25" s="11" t="s">
        <v>77</v>
      </c>
      <c r="K25" s="11" t="s">
        <v>77</v>
      </c>
      <c r="L25" s="11" t="s">
        <v>77</v>
      </c>
      <c r="M25" s="11" t="s">
        <v>77</v>
      </c>
      <c r="N25" s="11" t="s">
        <v>77</v>
      </c>
      <c r="O25" s="11" t="s">
        <v>77</v>
      </c>
      <c r="P25" s="11" t="s">
        <v>77</v>
      </c>
      <c r="Q25" s="11" t="s">
        <v>77</v>
      </c>
      <c r="R25" s="11" t="s">
        <v>77</v>
      </c>
      <c r="S25" s="11" t="s">
        <v>77</v>
      </c>
      <c r="T25" s="11" t="s">
        <v>77</v>
      </c>
      <c r="U25" s="11" t="s">
        <v>77</v>
      </c>
      <c r="V25" s="11" t="s">
        <v>77</v>
      </c>
      <c r="W25" s="11" t="s">
        <v>77</v>
      </c>
      <c r="X25" s="11" t="s">
        <v>77</v>
      </c>
      <c r="Y25" s="11" t="s">
        <v>77</v>
      </c>
      <c r="Z25" s="64"/>
      <c r="AA25" s="64"/>
      <c r="AB25" s="64"/>
      <c r="AC25" s="64"/>
      <c r="AD25" s="64"/>
    </row>
    <row r="26" ht="32" customHeight="true" spans="1:30">
      <c r="A26" s="31"/>
      <c r="B26" s="28"/>
      <c r="C26" s="28"/>
      <c r="D26" s="32" t="s">
        <v>78</v>
      </c>
      <c r="E26" s="56"/>
      <c r="F26" s="11" t="s">
        <v>79</v>
      </c>
      <c r="G26" s="11" t="s">
        <v>77</v>
      </c>
      <c r="H26" s="11" t="s">
        <v>77</v>
      </c>
      <c r="I26" s="11" t="s">
        <v>77</v>
      </c>
      <c r="J26" s="11" t="s">
        <v>77</v>
      </c>
      <c r="K26" s="11" t="s">
        <v>77</v>
      </c>
      <c r="L26" s="11" t="s">
        <v>77</v>
      </c>
      <c r="M26" s="11" t="s">
        <v>77</v>
      </c>
      <c r="N26" s="11" t="s">
        <v>77</v>
      </c>
      <c r="O26" s="11" t="s">
        <v>77</v>
      </c>
      <c r="P26" s="11" t="s">
        <v>77</v>
      </c>
      <c r="Q26" s="11" t="s">
        <v>77</v>
      </c>
      <c r="R26" s="11" t="s">
        <v>77</v>
      </c>
      <c r="S26" s="11" t="s">
        <v>77</v>
      </c>
      <c r="T26" s="11" t="s">
        <v>77</v>
      </c>
      <c r="U26" s="11" t="s">
        <v>77</v>
      </c>
      <c r="V26" s="11" t="s">
        <v>77</v>
      </c>
      <c r="W26" s="11" t="s">
        <v>77</v>
      </c>
      <c r="X26" s="11" t="s">
        <v>77</v>
      </c>
      <c r="Y26" s="11" t="s">
        <v>77</v>
      </c>
      <c r="Z26" s="64"/>
      <c r="AA26" s="64"/>
      <c r="AB26" s="64"/>
      <c r="AC26" s="64"/>
      <c r="AD26" s="64"/>
    </row>
    <row r="27" spans="1:32">
      <c r="A27" s="33"/>
      <c r="B27" s="33"/>
      <c r="C27" s="33"/>
      <c r="D27" s="33"/>
      <c r="E27" s="57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2">
      <c r="A28" s="33"/>
      <c r="B28" s="33"/>
      <c r="C28" s="33"/>
      <c r="D28" s="33"/>
      <c r="E28" s="57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2">
      <c r="A29" s="33"/>
      <c r="B29" s="33"/>
      <c r="C29" s="33"/>
      <c r="D29" s="33"/>
      <c r="E29" s="57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2">
      <c r="A30" s="33"/>
      <c r="B30" s="33"/>
      <c r="C30" s="33"/>
      <c r="D30" s="33"/>
      <c r="E30" s="57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>
      <c r="A31" s="33"/>
      <c r="B31" s="33"/>
      <c r="C31" s="33"/>
      <c r="D31" s="33"/>
      <c r="E31" s="57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1:32">
      <c r="A32" s="33"/>
      <c r="B32" s="33"/>
      <c r="C32" s="33"/>
      <c r="D32" s="33"/>
      <c r="E32" s="5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</sheetData>
  <mergeCells count="68">
    <mergeCell ref="A1:F1"/>
    <mergeCell ref="A2:AD2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F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9:A13"/>
    <mergeCell ref="A16:A26"/>
    <mergeCell ref="B16:B20"/>
    <mergeCell ref="B21:B24"/>
    <mergeCell ref="B25:B26"/>
    <mergeCell ref="C16:C17"/>
    <mergeCell ref="C19:C20"/>
    <mergeCell ref="C23:C24"/>
    <mergeCell ref="C25:C26"/>
    <mergeCell ref="G4:G8"/>
    <mergeCell ref="H4:H8"/>
    <mergeCell ref="I4:I8"/>
    <mergeCell ref="J4:J8"/>
    <mergeCell ref="K4:K8"/>
    <mergeCell ref="L4:L8"/>
    <mergeCell ref="M4:M8"/>
    <mergeCell ref="N4:N8"/>
    <mergeCell ref="O4:O8"/>
    <mergeCell ref="P4:P8"/>
    <mergeCell ref="Q4:Q8"/>
    <mergeCell ref="R4:R8"/>
    <mergeCell ref="S4:S8"/>
    <mergeCell ref="T4:T8"/>
    <mergeCell ref="U4:U8"/>
    <mergeCell ref="V4:V8"/>
    <mergeCell ref="W4:W8"/>
    <mergeCell ref="X4:X8"/>
    <mergeCell ref="Y4:Y8"/>
    <mergeCell ref="Z4:Z8"/>
    <mergeCell ref="AA4:AA8"/>
    <mergeCell ref="AB4:AB8"/>
    <mergeCell ref="AC4:AC8"/>
    <mergeCell ref="AD4:AD8"/>
  </mergeCells>
  <printOptions horizontalCentered="true"/>
  <pageMargins left="0.354166666666667" right="0.354166666666667" top="0" bottom="0" header="0.118055555555556" footer="0.118055555555556"/>
  <pageSetup paperSize="8" fitToHeight="1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:U34"/>
  <sheetViews>
    <sheetView zoomScale="79" zoomScaleNormal="79" workbookViewId="0">
      <selection activeCell="T33" sqref="T33"/>
    </sheetView>
  </sheetViews>
  <sheetFormatPr defaultColWidth="9" defaultRowHeight="13.5"/>
  <cols>
    <col min="3" max="3" width="12.625"/>
    <col min="4" max="8" width="13.75"/>
    <col min="9" max="12" width="12.625"/>
    <col min="13" max="14" width="13.75"/>
    <col min="15" max="15" width="12.625"/>
    <col min="16" max="16" width="13.75"/>
    <col min="17" max="17" width="12.625"/>
    <col min="18" max="20" width="13.75"/>
    <col min="21" max="21" width="12.625"/>
  </cols>
  <sheetData>
    <row r="5" spans="3:21">
      <c r="C5" s="3">
        <v>17511</v>
      </c>
      <c r="D5" s="4">
        <v>1692</v>
      </c>
      <c r="E5" s="4">
        <v>1135</v>
      </c>
      <c r="F5" s="4">
        <v>1205</v>
      </c>
      <c r="G5" s="4">
        <v>931</v>
      </c>
      <c r="H5" s="4">
        <v>1155</v>
      </c>
      <c r="I5" s="4">
        <v>699</v>
      </c>
      <c r="J5" s="4">
        <v>850</v>
      </c>
      <c r="K5" s="4">
        <v>1043</v>
      </c>
      <c r="L5" s="4">
        <v>1562</v>
      </c>
      <c r="M5" s="4">
        <v>849</v>
      </c>
      <c r="N5" s="4">
        <v>559</v>
      </c>
      <c r="O5" s="4">
        <v>1262</v>
      </c>
      <c r="P5" s="4">
        <v>1168</v>
      </c>
      <c r="Q5" s="4">
        <v>914</v>
      </c>
      <c r="R5" s="4">
        <v>399</v>
      </c>
      <c r="S5" s="4">
        <v>758</v>
      </c>
      <c r="T5" s="4">
        <v>619</v>
      </c>
      <c r="U5" s="4">
        <v>711</v>
      </c>
    </row>
    <row r="6" spans="4:21">
      <c r="D6" s="5">
        <f>D5/$C$5</f>
        <v>0.0966249785848895</v>
      </c>
      <c r="E6" s="5">
        <f t="shared" ref="E6:U6" si="0">E5/$C$5</f>
        <v>0.0648164011192964</v>
      </c>
      <c r="F6" s="5">
        <f t="shared" si="0"/>
        <v>0.0688138884129975</v>
      </c>
      <c r="G6" s="5">
        <f t="shared" si="0"/>
        <v>0.0531665810062247</v>
      </c>
      <c r="H6" s="5">
        <f t="shared" si="0"/>
        <v>0.0659585403460682</v>
      </c>
      <c r="I6" s="5">
        <f t="shared" si="0"/>
        <v>0.0399177659756724</v>
      </c>
      <c r="J6" s="5">
        <f t="shared" si="0"/>
        <v>0.0485409171377991</v>
      </c>
      <c r="K6" s="5">
        <f t="shared" si="0"/>
        <v>0.0595625606761464</v>
      </c>
      <c r="L6" s="5">
        <f t="shared" si="0"/>
        <v>0.0892010736108732</v>
      </c>
      <c r="M6" s="5">
        <f t="shared" si="0"/>
        <v>0.0484838101764605</v>
      </c>
      <c r="N6" s="5">
        <f t="shared" si="0"/>
        <v>0.0319227913882702</v>
      </c>
      <c r="O6" s="5">
        <f t="shared" si="0"/>
        <v>0.072068985209297</v>
      </c>
      <c r="P6" s="5">
        <f t="shared" si="0"/>
        <v>0.0667009308434698</v>
      </c>
      <c r="Q6" s="5">
        <f t="shared" si="0"/>
        <v>0.0521957626634687</v>
      </c>
      <c r="R6" s="5">
        <f t="shared" si="0"/>
        <v>0.0227856775740963</v>
      </c>
      <c r="S6" s="5">
        <f t="shared" si="0"/>
        <v>0.0432870766946491</v>
      </c>
      <c r="T6" s="5">
        <f t="shared" si="0"/>
        <v>0.0353492090685855</v>
      </c>
      <c r="U6" s="5">
        <f t="shared" si="0"/>
        <v>0.0406030495117355</v>
      </c>
    </row>
    <row r="8" spans="4:21">
      <c r="D8" s="5">
        <f>D5/65.22</f>
        <v>25.9429622815087</v>
      </c>
      <c r="E8" s="5">
        <f t="shared" ref="E8:U8" si="1">E5/65.22</f>
        <v>17.4026372278442</v>
      </c>
      <c r="F8" s="5">
        <f t="shared" si="1"/>
        <v>18.4759276295615</v>
      </c>
      <c r="G8" s="5">
        <f t="shared" si="1"/>
        <v>14.2747623428396</v>
      </c>
      <c r="H8" s="5">
        <f t="shared" si="1"/>
        <v>17.7092916283349</v>
      </c>
      <c r="I8" s="5">
        <f t="shared" si="1"/>
        <v>10.7175712971481</v>
      </c>
      <c r="J8" s="5">
        <f t="shared" si="1"/>
        <v>13.0328120208525</v>
      </c>
      <c r="K8" s="5">
        <f t="shared" si="1"/>
        <v>15.9920269855872</v>
      </c>
      <c r="L8" s="5">
        <f t="shared" si="1"/>
        <v>23.9497086783195</v>
      </c>
      <c r="M8" s="5">
        <f t="shared" si="1"/>
        <v>13.017479300828</v>
      </c>
      <c r="N8" s="5">
        <f t="shared" si="1"/>
        <v>8.57099049371359</v>
      </c>
      <c r="O8" s="5">
        <f t="shared" si="1"/>
        <v>19.3498926709598</v>
      </c>
      <c r="P8" s="5">
        <f t="shared" si="1"/>
        <v>17.9086169886538</v>
      </c>
      <c r="Q8" s="5">
        <f t="shared" si="1"/>
        <v>14.0141061024226</v>
      </c>
      <c r="R8" s="5">
        <f t="shared" si="1"/>
        <v>6.11775528978841</v>
      </c>
      <c r="S8" s="5">
        <f t="shared" si="1"/>
        <v>11.6222017785955</v>
      </c>
      <c r="T8" s="5">
        <f t="shared" si="1"/>
        <v>9.49095369518553</v>
      </c>
      <c r="U8" s="5">
        <f t="shared" si="1"/>
        <v>10.9015639374425</v>
      </c>
    </row>
    <row r="9" spans="4:21">
      <c r="D9">
        <v>26</v>
      </c>
      <c r="E9">
        <v>17</v>
      </c>
      <c r="F9">
        <v>18</v>
      </c>
      <c r="G9">
        <v>14</v>
      </c>
      <c r="H9">
        <v>18</v>
      </c>
      <c r="I9">
        <v>11</v>
      </c>
      <c r="J9">
        <v>13</v>
      </c>
      <c r="K9">
        <v>16</v>
      </c>
      <c r="L9">
        <v>24</v>
      </c>
      <c r="M9">
        <v>13</v>
      </c>
      <c r="N9">
        <v>9</v>
      </c>
      <c r="O9">
        <v>19</v>
      </c>
      <c r="P9">
        <v>18</v>
      </c>
      <c r="Q9">
        <v>14</v>
      </c>
      <c r="R9">
        <v>6</v>
      </c>
      <c r="S9">
        <v>12</v>
      </c>
      <c r="T9">
        <v>9</v>
      </c>
      <c r="U9">
        <v>11</v>
      </c>
    </row>
    <row r="10" spans="4:21">
      <c r="D10">
        <v>26</v>
      </c>
      <c r="E10">
        <v>17</v>
      </c>
      <c r="F10">
        <v>19</v>
      </c>
      <c r="G10">
        <v>14</v>
      </c>
      <c r="H10">
        <v>18</v>
      </c>
      <c r="I10">
        <v>11</v>
      </c>
      <c r="J10">
        <v>13</v>
      </c>
      <c r="K10">
        <v>16</v>
      </c>
      <c r="L10">
        <v>24</v>
      </c>
      <c r="M10">
        <v>13</v>
      </c>
      <c r="N10">
        <v>9</v>
      </c>
      <c r="O10">
        <v>19</v>
      </c>
      <c r="P10">
        <v>18</v>
      </c>
      <c r="Q10">
        <v>14</v>
      </c>
      <c r="R10">
        <v>6</v>
      </c>
      <c r="S10">
        <v>12</v>
      </c>
      <c r="T10">
        <v>10</v>
      </c>
      <c r="U10">
        <v>11</v>
      </c>
    </row>
    <row r="19" spans="3:21">
      <c r="C19" s="3">
        <f>SUM(D19:U19)</f>
        <v>17511</v>
      </c>
      <c r="D19" s="4">
        <v>1671</v>
      </c>
      <c r="E19" s="4">
        <v>1103</v>
      </c>
      <c r="F19" s="4">
        <v>1191</v>
      </c>
      <c r="G19" s="4">
        <v>995</v>
      </c>
      <c r="H19" s="4">
        <v>1189</v>
      </c>
      <c r="I19" s="4">
        <v>699</v>
      </c>
      <c r="J19" s="4">
        <v>823</v>
      </c>
      <c r="K19" s="4">
        <v>1016</v>
      </c>
      <c r="L19" s="4">
        <v>1543</v>
      </c>
      <c r="M19" s="4">
        <v>923</v>
      </c>
      <c r="N19" s="4">
        <v>543</v>
      </c>
      <c r="O19" s="4">
        <v>1224</v>
      </c>
      <c r="P19" s="4">
        <v>1168</v>
      </c>
      <c r="Q19" s="4">
        <v>883</v>
      </c>
      <c r="R19" s="4">
        <v>397</v>
      </c>
      <c r="S19" s="4">
        <v>800</v>
      </c>
      <c r="T19" s="4">
        <v>590</v>
      </c>
      <c r="U19" s="4">
        <v>753</v>
      </c>
    </row>
    <row r="20" spans="3:21">
      <c r="C20">
        <f>C19/65.22</f>
        <v>268.491260349586</v>
      </c>
      <c r="D20">
        <f t="shared" ref="D20:U20" si="2">D19/65.22</f>
        <v>25.6209751609936</v>
      </c>
      <c r="E20">
        <f t="shared" si="2"/>
        <v>16.9119901870592</v>
      </c>
      <c r="F20">
        <f t="shared" si="2"/>
        <v>18.261269549218</v>
      </c>
      <c r="G20">
        <f t="shared" si="2"/>
        <v>15.2560564244097</v>
      </c>
      <c r="H20">
        <f t="shared" si="2"/>
        <v>18.230604109169</v>
      </c>
      <c r="I20">
        <f t="shared" si="2"/>
        <v>10.7175712971481</v>
      </c>
      <c r="J20">
        <f t="shared" si="2"/>
        <v>12.6188285801901</v>
      </c>
      <c r="K20">
        <f t="shared" si="2"/>
        <v>15.5780435449249</v>
      </c>
      <c r="L20">
        <f t="shared" si="2"/>
        <v>23.6583869978534</v>
      </c>
      <c r="M20">
        <f t="shared" si="2"/>
        <v>14.1521005826434</v>
      </c>
      <c r="N20">
        <f t="shared" si="2"/>
        <v>8.32566697332107</v>
      </c>
      <c r="O20">
        <f t="shared" si="2"/>
        <v>18.7672493100276</v>
      </c>
      <c r="P20">
        <f t="shared" si="2"/>
        <v>17.9086169886538</v>
      </c>
      <c r="Q20">
        <f t="shared" si="2"/>
        <v>13.5387917816621</v>
      </c>
      <c r="R20">
        <f t="shared" si="2"/>
        <v>6.08708984973934</v>
      </c>
      <c r="S20">
        <f t="shared" si="2"/>
        <v>12.2661760196259</v>
      </c>
      <c r="T20">
        <f t="shared" si="2"/>
        <v>9.04630481447409</v>
      </c>
      <c r="U20">
        <f t="shared" si="2"/>
        <v>11.5455381784729</v>
      </c>
    </row>
    <row r="21" spans="4:21">
      <c r="D21">
        <v>26</v>
      </c>
      <c r="E21">
        <v>17</v>
      </c>
      <c r="F21">
        <v>18</v>
      </c>
      <c r="G21">
        <v>15</v>
      </c>
      <c r="H21">
        <v>18</v>
      </c>
      <c r="I21">
        <v>11</v>
      </c>
      <c r="J21">
        <v>13</v>
      </c>
      <c r="K21">
        <v>16</v>
      </c>
      <c r="L21">
        <v>24</v>
      </c>
      <c r="M21">
        <v>14</v>
      </c>
      <c r="N21">
        <v>8</v>
      </c>
      <c r="O21">
        <v>19</v>
      </c>
      <c r="P21">
        <v>18</v>
      </c>
      <c r="Q21">
        <v>14</v>
      </c>
      <c r="R21">
        <v>6</v>
      </c>
      <c r="S21">
        <v>12</v>
      </c>
      <c r="T21">
        <v>9</v>
      </c>
      <c r="U21">
        <v>12</v>
      </c>
    </row>
    <row r="22" spans="4:21">
      <c r="D22">
        <v>26</v>
      </c>
      <c r="E22">
        <v>17</v>
      </c>
      <c r="F22">
        <v>18</v>
      </c>
      <c r="G22">
        <v>15</v>
      </c>
      <c r="H22">
        <v>18</v>
      </c>
      <c r="I22">
        <v>11</v>
      </c>
      <c r="J22">
        <v>13</v>
      </c>
      <c r="K22">
        <v>16</v>
      </c>
      <c r="L22">
        <v>24</v>
      </c>
      <c r="M22">
        <v>14</v>
      </c>
      <c r="N22">
        <v>8</v>
      </c>
      <c r="O22">
        <v>19</v>
      </c>
      <c r="P22">
        <v>18</v>
      </c>
      <c r="Q22">
        <v>14</v>
      </c>
      <c r="R22">
        <v>6</v>
      </c>
      <c r="S22">
        <v>12</v>
      </c>
      <c r="T22">
        <v>9</v>
      </c>
      <c r="U22">
        <v>12</v>
      </c>
    </row>
    <row r="25" spans="3:21">
      <c r="C25">
        <v>13609</v>
      </c>
      <c r="D25">
        <v>1315</v>
      </c>
      <c r="E25">
        <v>882</v>
      </c>
      <c r="F25">
        <v>937</v>
      </c>
      <c r="G25">
        <v>723</v>
      </c>
      <c r="H25">
        <v>898</v>
      </c>
      <c r="I25">
        <v>543</v>
      </c>
      <c r="J25">
        <v>661</v>
      </c>
      <c r="K25">
        <v>811</v>
      </c>
      <c r="L25">
        <v>1214</v>
      </c>
      <c r="M25">
        <v>660</v>
      </c>
      <c r="N25">
        <v>435</v>
      </c>
      <c r="O25">
        <v>981</v>
      </c>
      <c r="P25">
        <v>907</v>
      </c>
      <c r="Q25">
        <v>710</v>
      </c>
      <c r="R25">
        <v>310</v>
      </c>
      <c r="S25">
        <v>589</v>
      </c>
      <c r="T25">
        <v>481</v>
      </c>
      <c r="U25">
        <v>552</v>
      </c>
    </row>
    <row r="26" spans="3:21">
      <c r="C26">
        <f>ROUND(C25/65.22,0)</f>
        <v>209</v>
      </c>
      <c r="D26">
        <f>ROUND(D25/65.22,0)</f>
        <v>20</v>
      </c>
      <c r="E26">
        <f t="shared" ref="D26:U26" si="3">ROUND(E25/65.22,0)</f>
        <v>14</v>
      </c>
      <c r="F26">
        <f t="shared" si="3"/>
        <v>14</v>
      </c>
      <c r="G26">
        <f t="shared" si="3"/>
        <v>11</v>
      </c>
      <c r="H26">
        <f t="shared" si="3"/>
        <v>14</v>
      </c>
      <c r="I26">
        <f t="shared" si="3"/>
        <v>8</v>
      </c>
      <c r="J26">
        <f t="shared" si="3"/>
        <v>10</v>
      </c>
      <c r="K26">
        <f t="shared" si="3"/>
        <v>12</v>
      </c>
      <c r="L26">
        <f t="shared" si="3"/>
        <v>19</v>
      </c>
      <c r="M26">
        <f t="shared" si="3"/>
        <v>10</v>
      </c>
      <c r="N26">
        <f t="shared" si="3"/>
        <v>7</v>
      </c>
      <c r="O26">
        <f t="shared" si="3"/>
        <v>15</v>
      </c>
      <c r="P26">
        <f t="shared" si="3"/>
        <v>14</v>
      </c>
      <c r="Q26">
        <f t="shared" si="3"/>
        <v>11</v>
      </c>
      <c r="R26">
        <f t="shared" si="3"/>
        <v>5</v>
      </c>
      <c r="S26">
        <f t="shared" si="3"/>
        <v>9</v>
      </c>
      <c r="T26">
        <f t="shared" si="3"/>
        <v>7</v>
      </c>
      <c r="U26">
        <f t="shared" si="3"/>
        <v>8</v>
      </c>
    </row>
    <row r="27" spans="3:21">
      <c r="C27">
        <f>C25/65.22</f>
        <v>208.662986813861</v>
      </c>
      <c r="D27">
        <f t="shared" ref="D27:U27" si="4">D25/65.22</f>
        <v>20.16252683226</v>
      </c>
      <c r="E27">
        <f t="shared" si="4"/>
        <v>13.5234590616375</v>
      </c>
      <c r="F27">
        <f t="shared" si="4"/>
        <v>14.3667586629868</v>
      </c>
      <c r="G27">
        <f t="shared" si="4"/>
        <v>11.0855565777369</v>
      </c>
      <c r="H27">
        <f t="shared" si="4"/>
        <v>13.7687825820301</v>
      </c>
      <c r="I27">
        <f t="shared" si="4"/>
        <v>8.32566697332107</v>
      </c>
      <c r="J27">
        <f t="shared" si="4"/>
        <v>10.1349279362159</v>
      </c>
      <c r="K27">
        <f t="shared" si="4"/>
        <v>12.4348359398957</v>
      </c>
      <c r="L27">
        <f t="shared" si="4"/>
        <v>18.6139221097823</v>
      </c>
      <c r="M27">
        <f t="shared" si="4"/>
        <v>10.1195952161914</v>
      </c>
      <c r="N27">
        <f t="shared" si="4"/>
        <v>6.66973321067157</v>
      </c>
      <c r="O27">
        <f t="shared" si="4"/>
        <v>15.0413983440662</v>
      </c>
      <c r="P27">
        <f t="shared" si="4"/>
        <v>13.9067770622508</v>
      </c>
      <c r="Q27">
        <f t="shared" si="4"/>
        <v>10.886231217418</v>
      </c>
      <c r="R27">
        <f t="shared" si="4"/>
        <v>4.75314320760503</v>
      </c>
      <c r="S27">
        <f t="shared" si="4"/>
        <v>9.03097209444956</v>
      </c>
      <c r="T27">
        <f t="shared" si="4"/>
        <v>7.37503833180006</v>
      </c>
      <c r="U27">
        <f t="shared" si="4"/>
        <v>8.46366145354186</v>
      </c>
    </row>
    <row r="28" spans="3:21">
      <c r="C28">
        <f>SUM(D28:U28)</f>
        <v>210</v>
      </c>
      <c r="D28">
        <v>20</v>
      </c>
      <c r="E28">
        <v>14</v>
      </c>
      <c r="F28">
        <v>14</v>
      </c>
      <c r="G28">
        <v>11</v>
      </c>
      <c r="H28">
        <v>14</v>
      </c>
      <c r="I28">
        <v>8</v>
      </c>
      <c r="J28">
        <v>10</v>
      </c>
      <c r="K28">
        <v>13</v>
      </c>
      <c r="L28">
        <v>19</v>
      </c>
      <c r="M28">
        <v>10</v>
      </c>
      <c r="N28">
        <v>7</v>
      </c>
      <c r="O28">
        <v>15</v>
      </c>
      <c r="P28">
        <v>14</v>
      </c>
      <c r="Q28">
        <v>11</v>
      </c>
      <c r="R28">
        <v>5</v>
      </c>
      <c r="S28">
        <v>9</v>
      </c>
      <c r="T28">
        <v>7</v>
      </c>
      <c r="U28">
        <v>9</v>
      </c>
    </row>
    <row r="31" spans="3:20">
      <c r="C31" s="3">
        <v>1315</v>
      </c>
      <c r="D31" s="3">
        <v>882</v>
      </c>
      <c r="E31" s="3">
        <v>937</v>
      </c>
      <c r="F31" s="3">
        <v>723</v>
      </c>
      <c r="G31" s="3">
        <v>898</v>
      </c>
      <c r="H31" s="3">
        <v>543</v>
      </c>
      <c r="I31" s="3">
        <v>661</v>
      </c>
      <c r="J31" s="3">
        <v>811</v>
      </c>
      <c r="K31" s="3">
        <v>1214</v>
      </c>
      <c r="L31" s="3">
        <v>660</v>
      </c>
      <c r="M31" s="3">
        <v>435</v>
      </c>
      <c r="N31" s="3">
        <v>981</v>
      </c>
      <c r="O31" s="3">
        <v>907</v>
      </c>
      <c r="P31" s="3">
        <v>710</v>
      </c>
      <c r="Q31" s="3">
        <v>310</v>
      </c>
      <c r="R31" s="3">
        <v>589</v>
      </c>
      <c r="S31" s="3">
        <v>481</v>
      </c>
      <c r="T31" s="3">
        <v>552</v>
      </c>
    </row>
    <row r="32" spans="3:20">
      <c r="C32">
        <f>ROUND(C31/65.22,0)</f>
        <v>20</v>
      </c>
      <c r="D32">
        <f t="shared" ref="D32:T32" si="5">ROUND(D31/65.22,0)</f>
        <v>14</v>
      </c>
      <c r="E32">
        <f t="shared" si="5"/>
        <v>14</v>
      </c>
      <c r="F32">
        <f t="shared" si="5"/>
        <v>11</v>
      </c>
      <c r="G32">
        <f t="shared" si="5"/>
        <v>14</v>
      </c>
      <c r="H32">
        <f t="shared" si="5"/>
        <v>8</v>
      </c>
      <c r="I32">
        <f t="shared" si="5"/>
        <v>10</v>
      </c>
      <c r="J32">
        <f t="shared" si="5"/>
        <v>12</v>
      </c>
      <c r="K32">
        <f t="shared" si="5"/>
        <v>19</v>
      </c>
      <c r="L32">
        <f t="shared" si="5"/>
        <v>10</v>
      </c>
      <c r="M32">
        <f t="shared" si="5"/>
        <v>7</v>
      </c>
      <c r="N32">
        <f t="shared" si="5"/>
        <v>15</v>
      </c>
      <c r="O32">
        <f t="shared" si="5"/>
        <v>14</v>
      </c>
      <c r="P32">
        <f t="shared" si="5"/>
        <v>11</v>
      </c>
      <c r="Q32">
        <f t="shared" si="5"/>
        <v>5</v>
      </c>
      <c r="R32">
        <f t="shared" si="5"/>
        <v>9</v>
      </c>
      <c r="S32">
        <f t="shared" si="5"/>
        <v>7</v>
      </c>
      <c r="T32">
        <f t="shared" si="5"/>
        <v>8</v>
      </c>
    </row>
    <row r="33" spans="3:20">
      <c r="C33">
        <f>C31/65.22</f>
        <v>20.16252683226</v>
      </c>
      <c r="D33">
        <f t="shared" ref="D33:T33" si="6">D31/65.22</f>
        <v>13.5234590616375</v>
      </c>
      <c r="E33">
        <f t="shared" si="6"/>
        <v>14.3667586629868</v>
      </c>
      <c r="F33">
        <f t="shared" si="6"/>
        <v>11.0855565777369</v>
      </c>
      <c r="G33">
        <f t="shared" si="6"/>
        <v>13.7687825820301</v>
      </c>
      <c r="H33">
        <f t="shared" si="6"/>
        <v>8.32566697332107</v>
      </c>
      <c r="I33">
        <f t="shared" si="6"/>
        <v>10.1349279362159</v>
      </c>
      <c r="J33">
        <f t="shared" si="6"/>
        <v>12.4348359398957</v>
      </c>
      <c r="K33">
        <f t="shared" si="6"/>
        <v>18.6139221097823</v>
      </c>
      <c r="L33">
        <f t="shared" si="6"/>
        <v>10.1195952161914</v>
      </c>
      <c r="M33">
        <f t="shared" si="6"/>
        <v>6.66973321067157</v>
      </c>
      <c r="N33">
        <f t="shared" si="6"/>
        <v>15.0413983440662</v>
      </c>
      <c r="O33">
        <f t="shared" si="6"/>
        <v>13.9067770622508</v>
      </c>
      <c r="P33">
        <f t="shared" si="6"/>
        <v>10.886231217418</v>
      </c>
      <c r="Q33">
        <f t="shared" si="6"/>
        <v>4.75314320760503</v>
      </c>
      <c r="R33">
        <f t="shared" si="6"/>
        <v>9.03097209444956</v>
      </c>
      <c r="S33">
        <f t="shared" si="6"/>
        <v>7.37503833180006</v>
      </c>
      <c r="T33">
        <f t="shared" si="6"/>
        <v>8.46366145354186</v>
      </c>
    </row>
    <row r="34" spans="3:3">
      <c r="C34">
        <f>13609/65.22</f>
        <v>208.662986813861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:U12"/>
  <sheetViews>
    <sheetView topLeftCell="F1" workbookViewId="0">
      <selection activeCell="O27" sqref="O27"/>
    </sheetView>
  </sheetViews>
  <sheetFormatPr defaultColWidth="9" defaultRowHeight="13.5"/>
  <cols>
    <col min="4" max="4" width="12.625"/>
    <col min="5" max="8" width="13.75"/>
    <col min="9" max="12" width="12.625"/>
    <col min="13" max="14" width="13.75"/>
    <col min="15" max="15" width="12.625"/>
    <col min="16" max="16" width="13.75"/>
    <col min="17" max="17" width="12.625"/>
    <col min="18" max="20" width="13.75"/>
    <col min="21" max="21" width="12.625"/>
  </cols>
  <sheetData>
    <row r="5" spans="3:21">
      <c r="C5">
        <v>17511</v>
      </c>
      <c r="D5">
        <v>1671</v>
      </c>
      <c r="E5">
        <v>1103</v>
      </c>
      <c r="F5">
        <v>1191</v>
      </c>
      <c r="G5">
        <v>995</v>
      </c>
      <c r="H5">
        <v>1189</v>
      </c>
      <c r="I5">
        <v>699</v>
      </c>
      <c r="J5">
        <v>823</v>
      </c>
      <c r="K5">
        <v>1016</v>
      </c>
      <c r="L5">
        <v>1543</v>
      </c>
      <c r="M5">
        <v>923</v>
      </c>
      <c r="N5">
        <v>543</v>
      </c>
      <c r="O5">
        <v>1224</v>
      </c>
      <c r="P5">
        <v>1168</v>
      </c>
      <c r="Q5">
        <v>883</v>
      </c>
      <c r="R5">
        <v>397</v>
      </c>
      <c r="S5">
        <v>800</v>
      </c>
      <c r="T5">
        <v>590</v>
      </c>
      <c r="U5">
        <v>753</v>
      </c>
    </row>
    <row r="6" spans="4:21">
      <c r="D6">
        <f>D5/$C$5</f>
        <v>0.0954257323967792</v>
      </c>
      <c r="E6">
        <f t="shared" ref="E6:U6" si="0">E5/$C$5</f>
        <v>0.0629889783564617</v>
      </c>
      <c r="F6">
        <f t="shared" si="0"/>
        <v>0.0680143909542573</v>
      </c>
      <c r="G6">
        <f t="shared" si="0"/>
        <v>0.0568214265318942</v>
      </c>
      <c r="H6">
        <f t="shared" si="0"/>
        <v>0.0679001770315801</v>
      </c>
      <c r="I6">
        <f t="shared" si="0"/>
        <v>0.0399177659756724</v>
      </c>
      <c r="J6">
        <f t="shared" si="0"/>
        <v>0.0469990291816572</v>
      </c>
      <c r="K6">
        <f t="shared" si="0"/>
        <v>0.0580206727200046</v>
      </c>
      <c r="L6">
        <f t="shared" si="0"/>
        <v>0.08811604134544</v>
      </c>
      <c r="M6">
        <f t="shared" si="0"/>
        <v>0.052709725315516</v>
      </c>
      <c r="N6">
        <f t="shared" si="0"/>
        <v>0.0310090800068528</v>
      </c>
      <c r="O6">
        <f t="shared" si="0"/>
        <v>0.0698989206784307</v>
      </c>
      <c r="P6">
        <f t="shared" si="0"/>
        <v>0.0667009308434698</v>
      </c>
      <c r="Q6">
        <f t="shared" si="0"/>
        <v>0.0504254468619725</v>
      </c>
      <c r="R6">
        <f t="shared" si="0"/>
        <v>0.0226714636514191</v>
      </c>
      <c r="S6">
        <f t="shared" si="0"/>
        <v>0.0456855690708697</v>
      </c>
      <c r="T6">
        <f t="shared" si="0"/>
        <v>0.0336931071897664</v>
      </c>
      <c r="U6">
        <f t="shared" si="0"/>
        <v>0.0430015418879561</v>
      </c>
    </row>
    <row r="10" spans="3:21">
      <c r="C10" s="1">
        <f>SUM(D10:U10)</f>
        <v>270</v>
      </c>
      <c r="D10" s="1">
        <v>26</v>
      </c>
      <c r="E10" s="1">
        <v>17</v>
      </c>
      <c r="F10" s="1">
        <v>18</v>
      </c>
      <c r="G10" s="1">
        <v>15</v>
      </c>
      <c r="H10" s="1">
        <v>18</v>
      </c>
      <c r="I10" s="1">
        <v>11</v>
      </c>
      <c r="J10" s="1">
        <v>13</v>
      </c>
      <c r="K10" s="1">
        <v>16</v>
      </c>
      <c r="L10" s="1">
        <v>24</v>
      </c>
      <c r="M10" s="1">
        <v>14</v>
      </c>
      <c r="N10" s="1">
        <v>8</v>
      </c>
      <c r="O10" s="1">
        <v>19</v>
      </c>
      <c r="P10" s="1">
        <v>18</v>
      </c>
      <c r="Q10" s="1">
        <v>14</v>
      </c>
      <c r="R10" s="1">
        <v>6</v>
      </c>
      <c r="S10" s="1">
        <v>12</v>
      </c>
      <c r="T10" s="1">
        <v>9</v>
      </c>
      <c r="U10" s="1">
        <v>12</v>
      </c>
    </row>
    <row r="11" spans="4:21">
      <c r="D11" s="2">
        <f>$C$10*D6</f>
        <v>25.7649477471304</v>
      </c>
      <c r="E11" s="2">
        <f t="shared" ref="E11:U11" si="1">$C$10*E6</f>
        <v>17.0070241562446</v>
      </c>
      <c r="F11" s="2">
        <f t="shared" si="1"/>
        <v>18.3638855576495</v>
      </c>
      <c r="G11" s="2">
        <f t="shared" si="1"/>
        <v>15.3417851636114</v>
      </c>
      <c r="H11" s="2">
        <f t="shared" si="1"/>
        <v>18.3330477985266</v>
      </c>
      <c r="I11" s="2">
        <f t="shared" si="1"/>
        <v>10.7777968134316</v>
      </c>
      <c r="J11" s="2">
        <f t="shared" si="1"/>
        <v>12.6897378790475</v>
      </c>
      <c r="K11" s="2">
        <f t="shared" si="1"/>
        <v>15.6655816344012</v>
      </c>
      <c r="L11" s="2">
        <f t="shared" si="1"/>
        <v>23.7913311632688</v>
      </c>
      <c r="M11" s="2">
        <f t="shared" si="1"/>
        <v>14.2316258351893</v>
      </c>
      <c r="N11" s="2">
        <f t="shared" si="1"/>
        <v>8.37245160185027</v>
      </c>
      <c r="O11" s="2">
        <f t="shared" si="1"/>
        <v>18.8727085831763</v>
      </c>
      <c r="P11" s="2">
        <f t="shared" si="1"/>
        <v>18.0092513277368</v>
      </c>
      <c r="Q11" s="2">
        <f t="shared" si="1"/>
        <v>13.6148706527326</v>
      </c>
      <c r="R11" s="2">
        <f t="shared" si="1"/>
        <v>6.12129518588316</v>
      </c>
      <c r="S11" s="2">
        <f t="shared" si="1"/>
        <v>12.3351036491348</v>
      </c>
      <c r="T11" s="2">
        <f t="shared" si="1"/>
        <v>9.09713894123694</v>
      </c>
      <c r="U11" s="2">
        <f t="shared" si="1"/>
        <v>11.6104163097482</v>
      </c>
    </row>
    <row r="12" spans="4:21">
      <c r="D12" s="2">
        <f>D10-D11</f>
        <v>0.235052252869625</v>
      </c>
      <c r="E12" s="2">
        <f t="shared" ref="E12:U12" si="2">E10-E11</f>
        <v>-0.00702415624464692</v>
      </c>
      <c r="F12" s="2">
        <f t="shared" si="2"/>
        <v>-0.363885557649475</v>
      </c>
      <c r="G12" s="2">
        <f t="shared" si="2"/>
        <v>-0.341785163611444</v>
      </c>
      <c r="H12" s="2">
        <f t="shared" si="2"/>
        <v>-0.333047798526639</v>
      </c>
      <c r="I12" s="2">
        <f t="shared" si="2"/>
        <v>0.222203186568443</v>
      </c>
      <c r="J12" s="2">
        <f t="shared" si="2"/>
        <v>0.310262120952544</v>
      </c>
      <c r="K12" s="2">
        <f t="shared" si="2"/>
        <v>0.334418365598767</v>
      </c>
      <c r="L12" s="2">
        <f t="shared" si="2"/>
        <v>0.208668836731196</v>
      </c>
      <c r="M12" s="2">
        <f t="shared" si="2"/>
        <v>-0.231625835189309</v>
      </c>
      <c r="N12" s="2">
        <f t="shared" si="2"/>
        <v>-0.372451601850265</v>
      </c>
      <c r="O12" s="2">
        <f t="shared" si="2"/>
        <v>0.127291416823709</v>
      </c>
      <c r="P12" s="2">
        <f t="shared" si="2"/>
        <v>-0.00925132773684822</v>
      </c>
      <c r="Q12" s="2">
        <f t="shared" si="2"/>
        <v>0.385129347267434</v>
      </c>
      <c r="R12" s="2">
        <f t="shared" si="2"/>
        <v>-0.121295185883159</v>
      </c>
      <c r="S12" s="2">
        <f t="shared" si="2"/>
        <v>-0.33510364913483</v>
      </c>
      <c r="T12" s="2">
        <f t="shared" si="2"/>
        <v>-0.0971389412369366</v>
      </c>
      <c r="U12" s="2">
        <f t="shared" si="2"/>
        <v>0.389583690251841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省财政厅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附件2绩效目标表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linkd Linchy</dc:creator>
  <cp:lastModifiedBy>uos</cp:lastModifiedBy>
  <dcterms:created xsi:type="dcterms:W3CDTF">2020-02-23T09:58:00Z</dcterms:created>
  <cp:lastPrinted>2020-03-05T16:15:00Z</cp:lastPrinted>
  <dcterms:modified xsi:type="dcterms:W3CDTF">2024-12-13T15:06:32Z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BF73D31799CB49458C617C5BB4C69B17_13</vt:lpwstr>
  </property>
</Properties>
</file>