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 tabRatio="954"/>
  </bookViews>
  <sheets>
    <sheet name="附件1 资金分配表" sheetId="1" r:id="rId1"/>
    <sheet name="附件2 绩效目标表" sheetId="4" r:id="rId2"/>
    <sheet name="附件3 支出经济分类表" sheetId="3" r:id="rId3"/>
    <sheet name="附件4  中职学校奖补" sheetId="5" r:id="rId4"/>
    <sheet name="附件5  职业院校教师素质提高计划奖补" sheetId="6" r:id="rId5"/>
  </sheets>
  <definedNames>
    <definedName name="_xlnm._FilterDatabase" localSheetId="0" hidden="1">'附件1 资金分配表'!$A$5:$AN$40</definedName>
    <definedName name="_xlnm._FilterDatabase" localSheetId="2" hidden="1">'附件3 支出经济分类表'!$A$6:$IS$6</definedName>
    <definedName name="_xlnm.Print_Titles" localSheetId="0">'附件1 资金分配表'!$4:$5</definedName>
  </definedNames>
  <calcPr calcId="144525"/>
</workbook>
</file>

<file path=xl/sharedStrings.xml><?xml version="1.0" encoding="utf-8"?>
<sst xmlns="http://schemas.openxmlformats.org/spreadsheetml/2006/main" count="271" uniqueCount="160">
  <si>
    <t>附件1</t>
  </si>
  <si>
    <t>2025年现代职业教育质量提升计划资金（中央）分配表</t>
  </si>
  <si>
    <t>学校属性</t>
  </si>
  <si>
    <t>全年核定数（万元）</t>
  </si>
  <si>
    <t>提前下达资金（万元）</t>
  </si>
  <si>
    <t>本次下达资金（万元）</t>
  </si>
  <si>
    <t>政府支出功能分类科目</t>
  </si>
  <si>
    <t>备注</t>
  </si>
  <si>
    <t>合计</t>
  </si>
  <si>
    <t>高职院校生均拨款奖补</t>
  </si>
  <si>
    <t>中等职业学校奖补</t>
  </si>
  <si>
    <t>职业院校教师素质提高计划奖补</t>
  </si>
  <si>
    <t>海南省教育厅</t>
  </si>
  <si>
    <t>海南省教育研究培训院</t>
  </si>
  <si>
    <t>海南科技职业大学</t>
  </si>
  <si>
    <t>民办职业本科</t>
  </si>
  <si>
    <t>教育厅转拨，1000万元为“双高计划”奖补资金，以财政部和教育部最终公布的名单为准。</t>
  </si>
  <si>
    <t>海南职业技术学院</t>
  </si>
  <si>
    <t>民办高职</t>
  </si>
  <si>
    <t>三亚城市职业学院</t>
  </si>
  <si>
    <t>三亚中瑞酒店管理职业学院</t>
  </si>
  <si>
    <t>海南工商职业学院</t>
  </si>
  <si>
    <t>三亚航空旅游职业学院</t>
  </si>
  <si>
    <t>三亚理工职业学院</t>
  </si>
  <si>
    <t>海南健康管理职业技术学院</t>
  </si>
  <si>
    <t>海南外国语职业学院</t>
  </si>
  <si>
    <t>公办高职</t>
  </si>
  <si>
    <t>海南软件职业技术学院</t>
  </si>
  <si>
    <t>海南经贸职业技术学院</t>
  </si>
  <si>
    <t>本次下达1884万元，提前批已安排116万元，共安排“双高计划”奖补资金2000万元。以财政部和教育部最终公布的名单为准。</t>
  </si>
  <si>
    <t>海南体育职业技术学院</t>
  </si>
  <si>
    <t>海南卫生健康职业学院</t>
  </si>
  <si>
    <t>海南政法职业学院</t>
  </si>
  <si>
    <t>海南省文化艺术学校</t>
  </si>
  <si>
    <t>省属行业公办</t>
  </si>
  <si>
    <t>海南省旅游学校</t>
  </si>
  <si>
    <t>海南省商业学校</t>
  </si>
  <si>
    <t>省属公办</t>
  </si>
  <si>
    <t>海南省财税学校</t>
  </si>
  <si>
    <t>海南省华侨商业学校</t>
  </si>
  <si>
    <t>海南省经济技术学校</t>
  </si>
  <si>
    <t>海南省银行学校</t>
  </si>
  <si>
    <t>海南省农林科技学校</t>
  </si>
  <si>
    <t>海南省机电工程学校</t>
  </si>
  <si>
    <t>海南省农业学校</t>
  </si>
  <si>
    <t>海南省农垦海口中等专业学校</t>
  </si>
  <si>
    <t>海南省工业学校</t>
  </si>
  <si>
    <t>海南省民族技工学校</t>
  </si>
  <si>
    <t>海南省第二卫生学校</t>
  </si>
  <si>
    <t>海南省第三卫生学校</t>
  </si>
  <si>
    <t>海南省交通学校</t>
  </si>
  <si>
    <t>海南省技师学院</t>
  </si>
  <si>
    <t>省属技工公办</t>
  </si>
  <si>
    <t>海南省三亚技师学院</t>
  </si>
  <si>
    <t>附件2</t>
  </si>
  <si>
    <t>现代职业教育质量提升计划资金区域绩效目标表</t>
  </si>
  <si>
    <t>（2025年度）</t>
  </si>
  <si>
    <t>资金名称</t>
  </si>
  <si>
    <t>现代职业教育质量提升计划资金</t>
  </si>
  <si>
    <t>中央主管部门</t>
  </si>
  <si>
    <t>教育部</t>
  </si>
  <si>
    <t>省级财政部门</t>
  </si>
  <si>
    <t>海南省财政厅</t>
  </si>
  <si>
    <t>省级主管部门</t>
  </si>
  <si>
    <t>资金情况</t>
  </si>
  <si>
    <t>年度金额：</t>
  </si>
  <si>
    <t>见附件1</t>
  </si>
  <si>
    <t>其中：中央补助</t>
  </si>
  <si>
    <t>地方资金</t>
  </si>
  <si>
    <t>总体目标</t>
  </si>
  <si>
    <t>目标1：高职生均拨款水平不低于12000元；
目标2：中国特色高水平高职学校和专业建设全面推进；
目标3：职业院校办学条件得到改善；
目标4：职业院校教师素质不断提高；
目标5：服务对象满意度提升。</t>
  </si>
  <si>
    <t>绩
效
目
标</t>
  </si>
  <si>
    <t>一级指标</t>
  </si>
  <si>
    <t>二级指标</t>
  </si>
  <si>
    <t>三级指标</t>
  </si>
  <si>
    <t>指标值</t>
  </si>
  <si>
    <t>产出
指标</t>
  </si>
  <si>
    <t>数量指标</t>
  </si>
  <si>
    <t>高职生均拨款水平</t>
  </si>
  <si>
    <t>≥12000元</t>
  </si>
  <si>
    <t>质量指标</t>
  </si>
  <si>
    <t>职业院校办学条件达标率</t>
  </si>
  <si>
    <t>比上年提高</t>
  </si>
  <si>
    <t>“双师型”教师占专业课教师比例</t>
  </si>
  <si>
    <t>实现正增长</t>
  </si>
  <si>
    <t>职业院校教师国家级培训结业率</t>
  </si>
  <si>
    <t>≥90%</t>
  </si>
  <si>
    <t>时效指标</t>
  </si>
  <si>
    <t>中国特色高水平高职学校和专业建设计划任务完成进度</t>
  </si>
  <si>
    <t>按照任务书时限完成</t>
  </si>
  <si>
    <t>效益
指标</t>
  </si>
  <si>
    <t>社会效益
指标</t>
  </si>
  <si>
    <t>高职毕业生平均就业率</t>
  </si>
  <si>
    <t>中职毕业生平均就业率</t>
  </si>
  <si>
    <t>职业教育服务经济社会发展的能力</t>
  </si>
  <si>
    <t>持续增强</t>
  </si>
  <si>
    <t>满意度       指标</t>
  </si>
  <si>
    <t>服务对象
满意度指标</t>
  </si>
  <si>
    <t>参加职业院校教师素质提升计划国家级培训学员满意度</t>
  </si>
  <si>
    <t>用人单位对职业院校毕业生满意度</t>
  </si>
  <si>
    <t xml:space="preserve"> 附件3</t>
  </si>
  <si>
    <t>2025年现代职业教育质量提升计划资金支出经济分类表</t>
  </si>
  <si>
    <t>金额单位：万元</t>
  </si>
  <si>
    <t>单位名称</t>
  </si>
  <si>
    <t>对应预算一体化系统项目名称及编码</t>
  </si>
  <si>
    <t>金额</t>
  </si>
  <si>
    <t xml:space="preserve">部门支出经济分类科目情况            </t>
  </si>
  <si>
    <t xml:space="preserve">政府支出经济分类科目情况（科目金额） </t>
  </si>
  <si>
    <t xml:space="preserve">科目名称 </t>
  </si>
  <si>
    <t>小计</t>
  </si>
  <si>
    <t xml:space="preserve"> 46000022T000000159761-现代职业教育质量提升计划项目</t>
  </si>
  <si>
    <t>31003-专用设备购置</t>
  </si>
  <si>
    <t>31007-信息网络及软件购置更新</t>
  </si>
  <si>
    <t>3022601-劳务费</t>
  </si>
  <si>
    <t>30211-差旅费</t>
  </si>
  <si>
    <t>30201-办公费</t>
  </si>
  <si>
    <t>30202-印刷费</t>
  </si>
  <si>
    <t>30218-专用材料费</t>
  </si>
  <si>
    <t>30213-维修（护）费</t>
  </si>
  <si>
    <t>30215-会议费</t>
  </si>
  <si>
    <t>30216-培训费</t>
  </si>
  <si>
    <t>3029909-其他商品和服务</t>
  </si>
  <si>
    <t>30239-其他交通费用</t>
  </si>
  <si>
    <t>3022701-委托业务费</t>
  </si>
  <si>
    <t>46000023T000000943099-现代职业教育质量提升计划（教师素质提高）</t>
  </si>
  <si>
    <t>省教育厅本级</t>
  </si>
  <si>
    <t>46000022T000000159761-现代职业教育质量提升计划项目</t>
  </si>
  <si>
    <t>39999-其他支出</t>
  </si>
  <si>
    <t>46000022T000000632476-职业院校教师素质提高计划奖补</t>
  </si>
  <si>
    <t>46000024T000001269591-中职学校改善办学条件奖补</t>
  </si>
  <si>
    <t>31006-大型修缮</t>
  </si>
  <si>
    <t>省技师学院</t>
  </si>
  <si>
    <t>46000025T000001438490-工业4.0技术应用实训室项目</t>
  </si>
  <si>
    <t>附件4</t>
  </si>
  <si>
    <t>2025年现代职业教育质量提升计划资金（中职学校奖补）分配表</t>
  </si>
  <si>
    <t>序号</t>
  </si>
  <si>
    <t>学校名称</t>
  </si>
  <si>
    <t>项目名称</t>
  </si>
  <si>
    <t>本次下达资金
（万元）</t>
  </si>
  <si>
    <t>工业机器人综合实训中心实训设备购置项目</t>
  </si>
  <si>
    <t>海南省民族技工学校学生宿舍挡土墙工程项目</t>
  </si>
  <si>
    <t>文明路校区水电、消防、校舍加固、装修改造安装等项目</t>
  </si>
  <si>
    <t xml:space="preserve"> 会计专业理实一体化实训室改造项目</t>
  </si>
  <si>
    <t>校园安全及学生服务提升设备采购项目</t>
  </si>
  <si>
    <t>1250KW静音柴油发电机组购置安装项目</t>
  </si>
  <si>
    <t>海南省技师学院（海南省高级技工学校）</t>
  </si>
  <si>
    <t>工业4.0技术应用实训室项目</t>
  </si>
  <si>
    <t>幼儿照护职业技能等级证书(中级)、产后恢复职业技能等级证书（中级）考核费用</t>
  </si>
  <si>
    <t>白水塘校区校消防设施改造工程</t>
  </si>
  <si>
    <t>屋面防水改造项目</t>
  </si>
  <si>
    <t>海南省旅游学校计算机多媒体教室建设项目</t>
  </si>
  <si>
    <t>附件5</t>
  </si>
  <si>
    <t>2025年现代职业教育质量提升计划资金（职业院校教师素质提高计划奖补）分配表</t>
  </si>
  <si>
    <t>学校</t>
  </si>
  <si>
    <t>项目明细</t>
  </si>
  <si>
    <t>高职院校教师素质提升培训24万元。</t>
  </si>
  <si>
    <t>中高职院校职业教育质量年度报告撰写培训20万元。</t>
  </si>
  <si>
    <t>中职学校教材编写及精品课程制作等能力提升培训15万元。
中高职院校职业教育专业教学标准解读25万元。
中高职院校思政教师能力提升培训15万元。</t>
  </si>
  <si>
    <t>中职学校教材监测专家团队能力建设培训15万元。</t>
  </si>
  <si>
    <t>教师教学工作室经费15万元。（英语专业教师综合能力提升培训项目）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</si>
</sst>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178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方正小标宋_GBK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24"/>
      <color rgb="FF000000"/>
      <name val="方正小标宋简体"/>
      <charset val="134"/>
    </font>
    <font>
      <sz val="24"/>
      <name val="方正小标宋简体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rgb="FFFF0000"/>
      <name val="方正小标宋简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2" fillId="14" borderId="0" applyNumberFormat="false" applyBorder="false" applyAlignment="false" applyProtection="false">
      <alignment vertical="center"/>
    </xf>
    <xf numFmtId="0" fontId="42" fillId="5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2" fillId="12" borderId="0" applyNumberFormat="false" applyBorder="false" applyAlignment="false" applyProtection="false">
      <alignment vertical="center"/>
    </xf>
    <xf numFmtId="0" fontId="42" fillId="21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2" fillId="10" borderId="0" applyNumberFormat="false" applyBorder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4" fillId="0" borderId="13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11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39" fillId="26" borderId="0" applyNumberFormat="false" applyBorder="false" applyAlignment="false" applyProtection="false">
      <alignment vertical="center"/>
    </xf>
    <xf numFmtId="0" fontId="48" fillId="0" borderId="11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2" fillId="3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42" fillId="27" borderId="0" applyNumberFormat="false" applyBorder="false" applyAlignment="false" applyProtection="false">
      <alignment vertical="center"/>
    </xf>
    <xf numFmtId="0" fontId="51" fillId="22" borderId="16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42" fillId="16" borderId="0" applyNumberFormat="false" applyBorder="false" applyAlignment="false" applyProtection="false">
      <alignment vertical="center"/>
    </xf>
    <xf numFmtId="0" fontId="39" fillId="35" borderId="0" applyNumberFormat="false" applyBorder="false" applyAlignment="false" applyProtection="false">
      <alignment vertical="center"/>
    </xf>
    <xf numFmtId="0" fontId="54" fillId="36" borderId="16" applyNumberFormat="false" applyAlignment="false" applyProtection="false">
      <alignment vertical="center"/>
    </xf>
    <xf numFmtId="0" fontId="46" fillId="22" borderId="14" applyNumberFormat="false" applyAlignment="false" applyProtection="false">
      <alignment vertical="center"/>
    </xf>
    <xf numFmtId="0" fontId="50" fillId="28" borderId="15" applyNumberFormat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1" fillId="8" borderId="9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42" fillId="15" borderId="0" applyNumberFormat="false" applyBorder="false" applyAlignment="false" applyProtection="false">
      <alignment vertical="center"/>
    </xf>
    <xf numFmtId="0" fontId="53" fillId="33" borderId="0" applyNumberFormat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42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9" fillId="17" borderId="0" applyNumberFormat="false" applyBorder="false" applyAlignment="false" applyProtection="false">
      <alignment vertical="center"/>
    </xf>
    <xf numFmtId="0" fontId="42" fillId="34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Fill="true" applyBorder="true" applyAlignment="true">
      <alignment horizontal="left" vertical="center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6" fillId="0" borderId="0" xfId="0" applyNumberFormat="true" applyFont="true" applyFill="true" applyBorder="true" applyAlignment="true">
      <alignment vertical="center"/>
    </xf>
    <xf numFmtId="0" fontId="6" fillId="0" borderId="0" xfId="0" applyFont="true">
      <alignment vertical="center"/>
    </xf>
    <xf numFmtId="0" fontId="8" fillId="0" borderId="0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49" fontId="5" fillId="0" borderId="1" xfId="2" applyNumberFormat="true" applyFont="true" applyFill="true" applyBorder="true" applyAlignment="true">
      <alignment horizontal="center" vertical="center" wrapText="true" shrinkToFit="true"/>
    </xf>
    <xf numFmtId="0" fontId="5" fillId="0" borderId="1" xfId="2" applyNumberFormat="true" applyFont="true" applyFill="true" applyBorder="true" applyAlignment="true">
      <alignment horizontal="center" vertical="center" wrapText="true" shrinkToFi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178" fontId="5" fillId="0" borderId="1" xfId="2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/>
    </xf>
    <xf numFmtId="49" fontId="9" fillId="0" borderId="1" xfId="2" applyNumberFormat="true" applyFont="true" applyFill="true" applyBorder="true" applyAlignment="true">
      <alignment horizontal="center" vertical="center" wrapText="true" shrinkToFit="true"/>
    </xf>
    <xf numFmtId="176" fontId="9" fillId="0" borderId="1" xfId="2" applyNumberFormat="true" applyFont="true" applyFill="true" applyBorder="true" applyAlignment="true">
      <alignment horizontal="center" vertical="center" wrapText="true" shrinkToFi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9" fillId="0" borderId="5" xfId="2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8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center" vertical="center"/>
    </xf>
    <xf numFmtId="0" fontId="15" fillId="0" borderId="6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left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7" fillId="0" borderId="7" xfId="0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 wrapText="true"/>
    </xf>
    <xf numFmtId="0" fontId="11" fillId="4" borderId="7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8" fillId="0" borderId="7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8" fillId="0" borderId="5" xfId="0" applyFont="true" applyFill="true" applyBorder="true" applyAlignment="true">
      <alignment horizontal="center" vertical="center" wrapText="true"/>
    </xf>
    <xf numFmtId="0" fontId="11" fillId="4" borderId="1" xfId="0" applyFont="true" applyFill="true" applyBorder="true" applyAlignment="true">
      <alignment horizontal="center" vertical="center" wrapText="true"/>
    </xf>
    <xf numFmtId="0" fontId="1" fillId="5" borderId="1" xfId="0" applyFont="true" applyFill="true" applyBorder="true" applyAlignment="true">
      <alignment horizontal="center" vertical="center" wrapText="true"/>
    </xf>
    <xf numFmtId="0" fontId="18" fillId="0" borderId="6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1" fillId="6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8" fontId="11" fillId="4" borderId="7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11" fillId="4" borderId="7" xfId="0" applyNumberFormat="true" applyFont="true" applyFill="true" applyBorder="true" applyAlignment="true">
      <alignment horizontal="center" vertical="center" wrapText="true"/>
    </xf>
    <xf numFmtId="0" fontId="1" fillId="5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1" fillId="4" borderId="1" xfId="0" applyNumberFormat="true" applyFont="true" applyFill="true" applyBorder="true" applyAlignment="true">
      <alignment horizontal="center" vertical="center" wrapText="true"/>
    </xf>
    <xf numFmtId="0" fontId="11" fillId="3" borderId="1" xfId="0" applyNumberFormat="true" applyFont="true" applyFill="true" applyBorder="true" applyAlignment="true">
      <alignment horizontal="center" vertical="center" wrapText="true"/>
    </xf>
    <xf numFmtId="0" fontId="11" fillId="3" borderId="7" xfId="0" applyNumberFormat="true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" fillId="5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22" fillId="0" borderId="0" xfId="49" applyFont="true" applyFill="true" applyBorder="true" applyAlignment="true">
      <alignment vertical="center" wrapText="true"/>
    </xf>
    <xf numFmtId="0" fontId="0" fillId="0" borderId="0" xfId="49" applyFont="true" applyFill="true" applyBorder="true" applyAlignment="true">
      <alignment vertical="center" wrapText="true"/>
    </xf>
    <xf numFmtId="0" fontId="22" fillId="0" borderId="0" xfId="49" applyFont="true" applyFill="true" applyBorder="true" applyAlignment="true">
      <alignment horizontal="right" vertical="center" wrapText="true"/>
    </xf>
    <xf numFmtId="0" fontId="22" fillId="0" borderId="0" xfId="49" applyFont="true" applyFill="true" applyBorder="true" applyAlignment="true">
      <alignment horizontal="center" vertical="center" wrapText="true"/>
    </xf>
    <xf numFmtId="0" fontId="2" fillId="0" borderId="0" xfId="49" applyFont="true" applyFill="true" applyBorder="true" applyAlignment="true">
      <alignment vertical="center"/>
    </xf>
    <xf numFmtId="0" fontId="23" fillId="0" borderId="0" xfId="49" applyFont="true" applyFill="true" applyBorder="true" applyAlignment="true">
      <alignment horizontal="center" vertical="center" wrapText="true"/>
    </xf>
    <xf numFmtId="0" fontId="24" fillId="0" borderId="0" xfId="49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26" fillId="0" borderId="1" xfId="0" applyFont="true" applyFill="true" applyBorder="true" applyAlignment="true">
      <alignment horizontal="left" vertical="center" wrapText="true"/>
    </xf>
    <xf numFmtId="0" fontId="26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/>
    </xf>
    <xf numFmtId="0" fontId="26" fillId="0" borderId="5" xfId="0" applyFont="true" applyFill="true" applyBorder="true" applyAlignment="true">
      <alignment horizontal="center" vertical="center" wrapText="true"/>
    </xf>
    <xf numFmtId="0" fontId="26" fillId="0" borderId="6" xfId="0" applyFont="true" applyFill="true" applyBorder="true" applyAlignment="true">
      <alignment horizontal="center" vertical="center" wrapText="true"/>
    </xf>
    <xf numFmtId="0" fontId="26" fillId="0" borderId="2" xfId="0" applyFont="true" applyFill="true" applyBorder="true" applyAlignment="true">
      <alignment horizontal="left" vertical="center" wrapText="true"/>
    </xf>
    <xf numFmtId="0" fontId="22" fillId="0" borderId="0" xfId="1" applyFont="true" applyAlignment="true">
      <alignment horizontal="center" vertical="center" wrapText="true"/>
    </xf>
    <xf numFmtId="0" fontId="22" fillId="0" borderId="0" xfId="1" applyFont="true" applyAlignment="true">
      <alignment vertical="center" wrapText="true"/>
    </xf>
    <xf numFmtId="0" fontId="27" fillId="0" borderId="0" xfId="20" applyFont="true">
      <alignment vertical="center"/>
    </xf>
    <xf numFmtId="0" fontId="26" fillId="0" borderId="0" xfId="20" applyFo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8" fillId="0" borderId="1" xfId="0" applyFont="true" applyFill="true" applyBorder="true" applyAlignment="true">
      <alignment horizontal="center" vertical="center" wrapText="true"/>
    </xf>
    <xf numFmtId="0" fontId="26" fillId="0" borderId="0" xfId="0" applyFont="true" applyFill="true" applyAlignment="true">
      <alignment vertical="center" wrapText="true"/>
    </xf>
    <xf numFmtId="0" fontId="26" fillId="0" borderId="3" xfId="0" applyFont="true" applyFill="true" applyBorder="true" applyAlignment="true">
      <alignment horizontal="left" vertical="center" wrapText="true"/>
    </xf>
    <xf numFmtId="0" fontId="26" fillId="0" borderId="4" xfId="0" applyFont="true" applyFill="true" applyBorder="true" applyAlignment="true">
      <alignment horizontal="left" vertical="center" wrapText="true"/>
    </xf>
    <xf numFmtId="0" fontId="0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29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0" fillId="0" borderId="0" xfId="0" applyFont="true" applyFill="true" applyAlignment="true">
      <alignment vertical="center" wrapText="true"/>
    </xf>
    <xf numFmtId="0" fontId="30" fillId="0" borderId="0" xfId="0" applyFont="true" applyFill="true" applyAlignment="true">
      <alignment horizontal="center" vertical="center" wrapText="true"/>
    </xf>
    <xf numFmtId="0" fontId="31" fillId="0" borderId="0" xfId="0" applyFont="true" applyFill="true" applyAlignment="true">
      <alignment horizontal="center" vertical="center" wrapText="true"/>
    </xf>
    <xf numFmtId="0" fontId="2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18" fillId="0" borderId="3" xfId="0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43" fontId="0" fillId="0" borderId="1" xfId="14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left" vertical="center"/>
    </xf>
    <xf numFmtId="0" fontId="18" fillId="0" borderId="1" xfId="0" applyFont="true" applyFill="true" applyBorder="true" applyAlignment="true">
      <alignment horizontal="center" vertical="center"/>
    </xf>
    <xf numFmtId="43" fontId="0" fillId="0" borderId="1" xfId="14" applyFont="true" applyFill="true" applyBorder="true" applyAlignment="true">
      <alignment horizontal="righ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" fontId="19" fillId="0" borderId="8" xfId="0" applyNumberFormat="true" applyFont="true" applyFill="true" applyBorder="true" applyAlignment="true">
      <alignment horizontal="right" vertical="center"/>
    </xf>
    <xf numFmtId="0" fontId="32" fillId="0" borderId="0" xfId="0" applyFont="true" applyFill="true" applyAlignment="true">
      <alignment horizontal="center" vertical="center" wrapText="true"/>
    </xf>
    <xf numFmtId="0" fontId="33" fillId="0" borderId="1" xfId="0" applyFont="true" applyFill="true" applyBorder="true" applyAlignment="true">
      <alignment horizontal="center" vertical="center" wrapText="true"/>
    </xf>
    <xf numFmtId="43" fontId="19" fillId="0" borderId="1" xfId="14" applyFont="true" applyFill="true" applyBorder="true" applyAlignment="true">
      <alignment vertical="center"/>
    </xf>
    <xf numFmtId="43" fontId="19" fillId="0" borderId="1" xfId="14" applyFont="true" applyFill="true" applyBorder="true" applyAlignment="true">
      <alignment horizontal="right" vertical="center"/>
    </xf>
    <xf numFmtId="43" fontId="29" fillId="0" borderId="1" xfId="14" applyFont="true" applyFill="true" applyBorder="true" applyAlignment="true">
      <alignment horizontal="right" vertical="center" wrapText="true"/>
    </xf>
    <xf numFmtId="0" fontId="34" fillId="0" borderId="0" xfId="0" applyFont="true" applyFill="true" applyAlignment="true">
      <alignment horizontal="center" vertical="center" wrapText="true"/>
    </xf>
    <xf numFmtId="0" fontId="33" fillId="0" borderId="2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43" fontId="0" fillId="0" borderId="2" xfId="14" applyFont="true" applyFill="true" applyBorder="true" applyAlignment="true">
      <alignment horizontal="right" vertical="center" wrapText="true"/>
    </xf>
    <xf numFmtId="0" fontId="0" fillId="0" borderId="7" xfId="0" applyFont="true" applyFill="true" applyBorder="true" applyAlignment="true">
      <alignment horizontal="center" vertical="center" wrapText="true"/>
    </xf>
    <xf numFmtId="0" fontId="35" fillId="0" borderId="1" xfId="0" applyFont="true" applyFill="true" applyBorder="true" applyAlignment="true">
      <alignment vertical="center"/>
    </xf>
    <xf numFmtId="0" fontId="35" fillId="0" borderId="1" xfId="0" applyFont="true" applyFill="true" applyBorder="true" applyAlignment="true">
      <alignment vertical="center" wrapText="true"/>
    </xf>
    <xf numFmtId="0" fontId="35" fillId="0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</cellXfs>
  <cellStyles count="53">
    <cellStyle name="常规" xfId="0" builtinId="0"/>
    <cellStyle name="常规 2 4" xfId="1"/>
    <cellStyle name="常规_Book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41"/>
  <sheetViews>
    <sheetView tabSelected="1" workbookViewId="0">
      <pane xSplit="1" ySplit="6" topLeftCell="F8" activePane="bottomRight" state="frozen"/>
      <selection/>
      <selection pane="topRight"/>
      <selection pane="bottomLeft"/>
      <selection pane="bottomRight" activeCell="O8" sqref="O8"/>
    </sheetView>
  </sheetViews>
  <sheetFormatPr defaultColWidth="9.75" defaultRowHeight="14.25"/>
  <cols>
    <col min="1" max="1" width="35.125" style="120" customWidth="true"/>
    <col min="2" max="2" width="21.75" style="120" customWidth="true"/>
    <col min="3" max="6" width="14.875" style="120" customWidth="true"/>
    <col min="7" max="11" width="14.25" style="120" customWidth="true"/>
    <col min="12" max="12" width="14.25" style="121" customWidth="true"/>
    <col min="13" max="13" width="14.25" style="120" customWidth="true"/>
    <col min="14" max="14" width="14.25" style="121" customWidth="true"/>
    <col min="15" max="15" width="9.75" style="120"/>
    <col min="16" max="16" width="21.0916666666667" style="120" customWidth="true"/>
    <col min="17" max="17" width="9.75" style="120"/>
  </cols>
  <sheetData>
    <row r="1" s="118" customFormat="true" ht="24" customHeight="true" spans="1:5">
      <c r="A1" s="122" t="s">
        <v>0</v>
      </c>
      <c r="B1" s="123"/>
      <c r="C1" s="120"/>
      <c r="D1" s="120"/>
      <c r="E1" s="120"/>
    </row>
    <row r="2" s="118" customFormat="true" ht="33.95" customHeight="true" spans="1:17">
      <c r="A2" s="124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44"/>
      <c r="N2" s="125"/>
      <c r="O2" s="144"/>
      <c r="P2" s="125"/>
      <c r="Q2" s="125"/>
    </row>
    <row r="3" s="118" customFormat="true" ht="30" customHeight="true" spans="1:17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39"/>
      <c r="M3" s="126"/>
      <c r="N3" s="139"/>
      <c r="O3" s="126"/>
      <c r="P3" s="126"/>
      <c r="Q3" s="120"/>
    </row>
    <row r="4" s="119" customFormat="true" ht="44.1" customHeight="true" spans="1:17">
      <c r="A4" s="127"/>
      <c r="B4" s="128" t="s">
        <v>2</v>
      </c>
      <c r="C4" s="127" t="s">
        <v>3</v>
      </c>
      <c r="D4" s="127"/>
      <c r="E4" s="127"/>
      <c r="F4" s="127"/>
      <c r="G4" s="127" t="s">
        <v>4</v>
      </c>
      <c r="H4" s="127"/>
      <c r="I4" s="127"/>
      <c r="J4" s="137"/>
      <c r="K4" s="127" t="s">
        <v>5</v>
      </c>
      <c r="L4" s="140"/>
      <c r="M4" s="127"/>
      <c r="N4" s="145"/>
      <c r="O4" s="127" t="s">
        <v>6</v>
      </c>
      <c r="P4" s="127" t="s">
        <v>7</v>
      </c>
      <c r="Q4" s="153"/>
    </row>
    <row r="5" s="119" customFormat="true" ht="57" customHeight="true" spans="1:17">
      <c r="A5" s="127"/>
      <c r="B5" s="129"/>
      <c r="C5" s="127" t="s">
        <v>8</v>
      </c>
      <c r="D5" s="127" t="s">
        <v>9</v>
      </c>
      <c r="E5" s="127" t="s">
        <v>10</v>
      </c>
      <c r="F5" s="137" t="s">
        <v>11</v>
      </c>
      <c r="G5" s="127" t="s">
        <v>8</v>
      </c>
      <c r="H5" s="127" t="s">
        <v>9</v>
      </c>
      <c r="I5" s="127" t="s">
        <v>10</v>
      </c>
      <c r="J5" s="137" t="s">
        <v>11</v>
      </c>
      <c r="K5" s="137" t="s">
        <v>8</v>
      </c>
      <c r="L5" s="137" t="s">
        <v>9</v>
      </c>
      <c r="M5" s="137" t="s">
        <v>10</v>
      </c>
      <c r="N5" s="137" t="s">
        <v>11</v>
      </c>
      <c r="O5" s="127"/>
      <c r="P5" s="127"/>
      <c r="Q5" s="153"/>
    </row>
    <row r="6" s="118" customFormat="true" ht="30" customHeight="true" spans="1:17">
      <c r="A6" s="130"/>
      <c r="B6" s="131"/>
      <c r="C6" s="132">
        <f>SUM(C7:C40)</f>
        <v>62525.4</v>
      </c>
      <c r="D6" s="132">
        <f>SUM(D7:D40)</f>
        <v>30640</v>
      </c>
      <c r="E6" s="132">
        <f>SUM(E7:E40)</f>
        <v>31173</v>
      </c>
      <c r="F6" s="132">
        <f>SUM(F7:F40)</f>
        <v>712.4</v>
      </c>
      <c r="G6" s="132">
        <f>SUM(G7:G40)</f>
        <v>57045.4</v>
      </c>
      <c r="H6" s="132">
        <f t="shared" ref="H6:N6" si="0">SUM(H7:H40)</f>
        <v>27756</v>
      </c>
      <c r="I6" s="132">
        <f t="shared" si="0"/>
        <v>28706</v>
      </c>
      <c r="J6" s="132">
        <f t="shared" si="0"/>
        <v>583.4</v>
      </c>
      <c r="K6" s="132">
        <f t="shared" si="0"/>
        <v>5480</v>
      </c>
      <c r="L6" s="132">
        <f t="shared" si="0"/>
        <v>2884</v>
      </c>
      <c r="M6" s="132">
        <f t="shared" si="0"/>
        <v>2467</v>
      </c>
      <c r="N6" s="132">
        <f t="shared" si="0"/>
        <v>129</v>
      </c>
      <c r="O6" s="113"/>
      <c r="P6" s="146"/>
      <c r="Q6" s="120"/>
    </row>
    <row r="7" s="118" customFormat="true" ht="30" customHeight="true" spans="1:17">
      <c r="A7" s="133" t="s">
        <v>12</v>
      </c>
      <c r="B7" s="134"/>
      <c r="C7" s="132">
        <f>D7+E7+F7</f>
        <v>24</v>
      </c>
      <c r="D7" s="135">
        <f>H7+L7</f>
        <v>0</v>
      </c>
      <c r="E7" s="135">
        <f>I7+M7</f>
        <v>0</v>
      </c>
      <c r="F7" s="135">
        <f>J7+N7</f>
        <v>24</v>
      </c>
      <c r="G7" s="135">
        <f>H7+I7+J7</f>
        <v>0</v>
      </c>
      <c r="H7" s="132"/>
      <c r="I7" s="132"/>
      <c r="J7" s="132"/>
      <c r="K7" s="135">
        <f>L7+M7+N7</f>
        <v>24</v>
      </c>
      <c r="L7" s="132"/>
      <c r="M7" s="132"/>
      <c r="N7" s="132">
        <v>24</v>
      </c>
      <c r="O7" s="113">
        <v>2050305</v>
      </c>
      <c r="P7" s="146"/>
      <c r="Q7" s="120"/>
    </row>
    <row r="8" s="118" customFormat="true" ht="30" customHeight="true" spans="1:17">
      <c r="A8" s="133" t="s">
        <v>13</v>
      </c>
      <c r="B8" s="134"/>
      <c r="C8" s="132">
        <f>D8+E8+F8</f>
        <v>15</v>
      </c>
      <c r="D8" s="135">
        <f>H8+L8</f>
        <v>0</v>
      </c>
      <c r="E8" s="135">
        <f>I8+M8</f>
        <v>0</v>
      </c>
      <c r="F8" s="135">
        <f>J8+N8</f>
        <v>15</v>
      </c>
      <c r="G8" s="135">
        <f>H8+I8+J8</f>
        <v>0</v>
      </c>
      <c r="H8" s="132"/>
      <c r="I8" s="132"/>
      <c r="J8" s="132"/>
      <c r="K8" s="135">
        <f>L8+M8+N8</f>
        <v>15</v>
      </c>
      <c r="L8" s="132"/>
      <c r="M8" s="132"/>
      <c r="N8" s="132">
        <v>15</v>
      </c>
      <c r="O8" s="113">
        <v>2050399</v>
      </c>
      <c r="P8" s="146"/>
      <c r="Q8" s="120"/>
    </row>
    <row r="9" s="118" customFormat="true" ht="30" customHeight="true" spans="1:17">
      <c r="A9" s="136" t="s">
        <v>14</v>
      </c>
      <c r="B9" s="136" t="s">
        <v>15</v>
      </c>
      <c r="C9" s="132">
        <f>D9+E9+F9</f>
        <v>1044.8</v>
      </c>
      <c r="D9" s="135">
        <f>H9+L9</f>
        <v>1000</v>
      </c>
      <c r="E9" s="135">
        <f>I9+M9</f>
        <v>0</v>
      </c>
      <c r="F9" s="135">
        <f>J9+N9</f>
        <v>44.8</v>
      </c>
      <c r="G9" s="135">
        <f>H9+I9+J9</f>
        <v>44.8</v>
      </c>
      <c r="H9" s="135"/>
      <c r="I9" s="135"/>
      <c r="J9" s="141">
        <v>44.8</v>
      </c>
      <c r="K9" s="135">
        <f>L9+M9+N9</f>
        <v>1000</v>
      </c>
      <c r="L9" s="135">
        <v>1000</v>
      </c>
      <c r="M9" s="135"/>
      <c r="N9" s="135"/>
      <c r="O9" s="113">
        <v>2050305</v>
      </c>
      <c r="P9" s="146" t="s">
        <v>16</v>
      </c>
      <c r="Q9" s="120"/>
    </row>
    <row r="10" s="118" customFormat="true" ht="30" customHeight="true" spans="1:17">
      <c r="A10" s="136" t="s">
        <v>17</v>
      </c>
      <c r="B10" s="136" t="s">
        <v>18</v>
      </c>
      <c r="C10" s="132">
        <f t="shared" ref="C10:C40" si="1">D10+E10+F10</f>
        <v>73.7</v>
      </c>
      <c r="D10" s="135">
        <f t="shared" ref="D10:D40" si="2">H10+L10</f>
        <v>0</v>
      </c>
      <c r="E10" s="135">
        <f t="shared" ref="E10:E40" si="3">I10+M10</f>
        <v>0</v>
      </c>
      <c r="F10" s="135">
        <f t="shared" ref="F10:F40" si="4">J10+N10</f>
        <v>73.7</v>
      </c>
      <c r="G10" s="135">
        <f t="shared" ref="G10:G40" si="5">H10+I10+J10</f>
        <v>53.7</v>
      </c>
      <c r="H10" s="135"/>
      <c r="I10" s="135"/>
      <c r="J10" s="141">
        <v>53.7</v>
      </c>
      <c r="K10" s="135">
        <f t="shared" ref="K10:K40" si="6">L10+M10+N10</f>
        <v>20</v>
      </c>
      <c r="L10" s="135"/>
      <c r="M10" s="135"/>
      <c r="N10" s="135">
        <v>20</v>
      </c>
      <c r="O10" s="113"/>
      <c r="P10" s="147"/>
      <c r="Q10" s="120"/>
    </row>
    <row r="11" s="118" customFormat="true" ht="30" customHeight="true" spans="1:17">
      <c r="A11" s="136" t="s">
        <v>19</v>
      </c>
      <c r="B11" s="136" t="s">
        <v>18</v>
      </c>
      <c r="C11" s="132">
        <f t="shared" si="1"/>
        <v>0</v>
      </c>
      <c r="D11" s="135">
        <f t="shared" si="2"/>
        <v>0</v>
      </c>
      <c r="E11" s="135">
        <f t="shared" si="3"/>
        <v>0</v>
      </c>
      <c r="F11" s="135">
        <f t="shared" si="4"/>
        <v>0</v>
      </c>
      <c r="G11" s="135">
        <f t="shared" si="5"/>
        <v>0</v>
      </c>
      <c r="H11" s="135"/>
      <c r="I11" s="135"/>
      <c r="J11" s="141"/>
      <c r="K11" s="135">
        <f t="shared" si="6"/>
        <v>0</v>
      </c>
      <c r="L11" s="135"/>
      <c r="M11" s="135"/>
      <c r="N11" s="135"/>
      <c r="O11" s="113"/>
      <c r="P11" s="147"/>
      <c r="Q11" s="120"/>
    </row>
    <row r="12" s="118" customFormat="true" ht="30" customHeight="true" spans="1:17">
      <c r="A12" s="136" t="s">
        <v>20</v>
      </c>
      <c r="B12" s="136" t="s">
        <v>18</v>
      </c>
      <c r="C12" s="132">
        <f t="shared" si="1"/>
        <v>3</v>
      </c>
      <c r="D12" s="135">
        <f t="shared" si="2"/>
        <v>0</v>
      </c>
      <c r="E12" s="135">
        <f t="shared" si="3"/>
        <v>0</v>
      </c>
      <c r="F12" s="135">
        <f t="shared" si="4"/>
        <v>3</v>
      </c>
      <c r="G12" s="135">
        <f t="shared" si="5"/>
        <v>3</v>
      </c>
      <c r="H12" s="135"/>
      <c r="I12" s="135"/>
      <c r="J12" s="141">
        <v>3</v>
      </c>
      <c r="K12" s="135">
        <f t="shared" si="6"/>
        <v>0</v>
      </c>
      <c r="L12" s="135"/>
      <c r="M12" s="135"/>
      <c r="N12" s="135"/>
      <c r="O12" s="113"/>
      <c r="P12" s="147"/>
      <c r="Q12" s="120"/>
    </row>
    <row r="13" s="118" customFormat="true" ht="30" customHeight="true" spans="1:17">
      <c r="A13" s="136" t="s">
        <v>21</v>
      </c>
      <c r="B13" s="136" t="s">
        <v>18</v>
      </c>
      <c r="C13" s="132">
        <f t="shared" si="1"/>
        <v>11.9</v>
      </c>
      <c r="D13" s="135">
        <f t="shared" si="2"/>
        <v>0</v>
      </c>
      <c r="E13" s="135">
        <f t="shared" si="3"/>
        <v>0</v>
      </c>
      <c r="F13" s="135">
        <f t="shared" si="4"/>
        <v>11.9</v>
      </c>
      <c r="G13" s="135">
        <f t="shared" si="5"/>
        <v>11.9</v>
      </c>
      <c r="H13" s="135"/>
      <c r="I13" s="135"/>
      <c r="J13" s="141">
        <v>11.9</v>
      </c>
      <c r="K13" s="135">
        <f t="shared" si="6"/>
        <v>0</v>
      </c>
      <c r="L13" s="135"/>
      <c r="M13" s="148"/>
      <c r="N13" s="148"/>
      <c r="O13" s="113"/>
      <c r="P13" s="147"/>
      <c r="Q13" s="120"/>
    </row>
    <row r="14" s="118" customFormat="true" ht="30" customHeight="true" spans="1:17">
      <c r="A14" s="136" t="s">
        <v>22</v>
      </c>
      <c r="B14" s="136" t="s">
        <v>18</v>
      </c>
      <c r="C14" s="132">
        <f t="shared" si="1"/>
        <v>0</v>
      </c>
      <c r="D14" s="135">
        <f t="shared" si="2"/>
        <v>0</v>
      </c>
      <c r="E14" s="135">
        <f t="shared" si="3"/>
        <v>0</v>
      </c>
      <c r="F14" s="135">
        <f t="shared" si="4"/>
        <v>0</v>
      </c>
      <c r="G14" s="135">
        <f t="shared" si="5"/>
        <v>0</v>
      </c>
      <c r="H14" s="135"/>
      <c r="I14" s="135"/>
      <c r="J14" s="141"/>
      <c r="K14" s="135">
        <f t="shared" si="6"/>
        <v>0</v>
      </c>
      <c r="L14" s="135"/>
      <c r="M14" s="148"/>
      <c r="N14" s="148"/>
      <c r="O14" s="113"/>
      <c r="P14" s="147"/>
      <c r="Q14" s="120"/>
    </row>
    <row r="15" s="118" customFormat="true" ht="30" customHeight="true" spans="1:17">
      <c r="A15" s="136" t="s">
        <v>23</v>
      </c>
      <c r="B15" s="136" t="s">
        <v>18</v>
      </c>
      <c r="C15" s="132">
        <f t="shared" si="1"/>
        <v>0</v>
      </c>
      <c r="D15" s="135">
        <f t="shared" si="2"/>
        <v>0</v>
      </c>
      <c r="E15" s="135">
        <f t="shared" si="3"/>
        <v>0</v>
      </c>
      <c r="F15" s="135">
        <f t="shared" si="4"/>
        <v>0</v>
      </c>
      <c r="G15" s="135">
        <f t="shared" si="5"/>
        <v>0</v>
      </c>
      <c r="H15" s="135"/>
      <c r="I15" s="135"/>
      <c r="J15" s="141"/>
      <c r="K15" s="135">
        <f t="shared" si="6"/>
        <v>0</v>
      </c>
      <c r="L15" s="135"/>
      <c r="M15" s="148"/>
      <c r="N15" s="148"/>
      <c r="O15" s="113"/>
      <c r="P15" s="147"/>
      <c r="Q15" s="120"/>
    </row>
    <row r="16" s="118" customFormat="true" ht="30" customHeight="true" spans="1:17">
      <c r="A16" s="136" t="s">
        <v>24</v>
      </c>
      <c r="B16" s="136" t="s">
        <v>18</v>
      </c>
      <c r="C16" s="132">
        <f t="shared" si="1"/>
        <v>0</v>
      </c>
      <c r="D16" s="135">
        <f t="shared" si="2"/>
        <v>0</v>
      </c>
      <c r="E16" s="135">
        <f t="shared" si="3"/>
        <v>0</v>
      </c>
      <c r="F16" s="135">
        <f t="shared" si="4"/>
        <v>0</v>
      </c>
      <c r="G16" s="135">
        <f t="shared" si="5"/>
        <v>0</v>
      </c>
      <c r="H16" s="135"/>
      <c r="I16" s="135"/>
      <c r="J16" s="141"/>
      <c r="K16" s="135">
        <f t="shared" si="6"/>
        <v>0</v>
      </c>
      <c r="L16" s="135"/>
      <c r="M16" s="148"/>
      <c r="N16" s="148"/>
      <c r="O16" s="113"/>
      <c r="P16" s="149"/>
      <c r="Q16" s="120"/>
    </row>
    <row r="17" s="118" customFormat="true" ht="30" customHeight="true" spans="1:17">
      <c r="A17" s="136" t="s">
        <v>25</v>
      </c>
      <c r="B17" s="136" t="s">
        <v>26</v>
      </c>
      <c r="C17" s="132">
        <f t="shared" si="1"/>
        <v>5195</v>
      </c>
      <c r="D17" s="135">
        <f t="shared" si="2"/>
        <v>5192</v>
      </c>
      <c r="E17" s="135">
        <f t="shared" si="3"/>
        <v>0</v>
      </c>
      <c r="F17" s="135">
        <f t="shared" si="4"/>
        <v>3</v>
      </c>
      <c r="G17" s="135">
        <f t="shared" si="5"/>
        <v>5195</v>
      </c>
      <c r="H17" s="135">
        <v>5192</v>
      </c>
      <c r="I17" s="135"/>
      <c r="J17" s="142">
        <v>3</v>
      </c>
      <c r="K17" s="135">
        <f t="shared" si="6"/>
        <v>0</v>
      </c>
      <c r="L17" s="135"/>
      <c r="M17" s="148"/>
      <c r="N17" s="148"/>
      <c r="O17" s="113"/>
      <c r="P17" s="136"/>
      <c r="Q17" s="120"/>
    </row>
    <row r="18" s="118" customFormat="true" ht="30" customHeight="true" spans="1:17">
      <c r="A18" s="136" t="s">
        <v>27</v>
      </c>
      <c r="B18" s="136" t="s">
        <v>26</v>
      </c>
      <c r="C18" s="132">
        <f t="shared" si="1"/>
        <v>6922.9</v>
      </c>
      <c r="D18" s="135">
        <f t="shared" si="2"/>
        <v>6908</v>
      </c>
      <c r="E18" s="135">
        <f t="shared" si="3"/>
        <v>0</v>
      </c>
      <c r="F18" s="135">
        <f t="shared" si="4"/>
        <v>14.9</v>
      </c>
      <c r="G18" s="135">
        <f t="shared" si="5"/>
        <v>6922.9</v>
      </c>
      <c r="H18" s="135">
        <v>6908</v>
      </c>
      <c r="I18" s="135"/>
      <c r="J18" s="142">
        <v>14.9</v>
      </c>
      <c r="K18" s="135">
        <f t="shared" si="6"/>
        <v>0</v>
      </c>
      <c r="L18" s="135"/>
      <c r="M18" s="148"/>
      <c r="N18" s="148"/>
      <c r="O18" s="113"/>
      <c r="P18" s="136"/>
      <c r="Q18" s="120"/>
    </row>
    <row r="19" s="118" customFormat="true" ht="95" customHeight="true" spans="1:17">
      <c r="A19" s="136" t="s">
        <v>28</v>
      </c>
      <c r="B19" s="136" t="s">
        <v>26</v>
      </c>
      <c r="C19" s="132">
        <f t="shared" si="1"/>
        <v>9614.7</v>
      </c>
      <c r="D19" s="135">
        <f t="shared" si="2"/>
        <v>9491</v>
      </c>
      <c r="E19" s="135">
        <f t="shared" si="3"/>
        <v>0</v>
      </c>
      <c r="F19" s="135">
        <f t="shared" si="4"/>
        <v>123.7</v>
      </c>
      <c r="G19" s="135">
        <f t="shared" si="5"/>
        <v>7675.7</v>
      </c>
      <c r="H19" s="135">
        <v>7607</v>
      </c>
      <c r="I19" s="135"/>
      <c r="J19" s="142">
        <v>68.7</v>
      </c>
      <c r="K19" s="135">
        <f t="shared" si="6"/>
        <v>1939</v>
      </c>
      <c r="L19" s="135">
        <v>1884</v>
      </c>
      <c r="M19" s="148"/>
      <c r="N19" s="148">
        <v>55</v>
      </c>
      <c r="O19" s="113"/>
      <c r="P19" s="136" t="s">
        <v>29</v>
      </c>
      <c r="Q19" s="120"/>
    </row>
    <row r="20" s="118" customFormat="true" ht="30" customHeight="true" spans="1:17">
      <c r="A20" s="136" t="s">
        <v>30</v>
      </c>
      <c r="B20" s="136" t="s">
        <v>26</v>
      </c>
      <c r="C20" s="132">
        <f t="shared" si="1"/>
        <v>2074</v>
      </c>
      <c r="D20" s="135">
        <f t="shared" si="2"/>
        <v>2074</v>
      </c>
      <c r="E20" s="135">
        <f t="shared" si="3"/>
        <v>0</v>
      </c>
      <c r="F20" s="135">
        <f t="shared" si="4"/>
        <v>0</v>
      </c>
      <c r="G20" s="135">
        <f t="shared" si="5"/>
        <v>2074</v>
      </c>
      <c r="H20" s="135">
        <v>2074</v>
      </c>
      <c r="I20" s="135"/>
      <c r="J20" s="142"/>
      <c r="K20" s="135">
        <f t="shared" si="6"/>
        <v>0</v>
      </c>
      <c r="L20" s="135"/>
      <c r="M20" s="148"/>
      <c r="N20" s="148"/>
      <c r="O20" s="113"/>
      <c r="P20" s="136"/>
      <c r="Q20" s="120"/>
    </row>
    <row r="21" s="118" customFormat="true" ht="30" customHeight="true" spans="1:17">
      <c r="A21" s="136" t="s">
        <v>31</v>
      </c>
      <c r="B21" s="136" t="s">
        <v>26</v>
      </c>
      <c r="C21" s="132">
        <f t="shared" si="1"/>
        <v>1881</v>
      </c>
      <c r="D21" s="135">
        <f t="shared" si="2"/>
        <v>1881</v>
      </c>
      <c r="E21" s="135">
        <f t="shared" si="3"/>
        <v>0</v>
      </c>
      <c r="F21" s="135">
        <f t="shared" si="4"/>
        <v>0</v>
      </c>
      <c r="G21" s="135">
        <f t="shared" si="5"/>
        <v>1881</v>
      </c>
      <c r="H21" s="135">
        <v>1881</v>
      </c>
      <c r="I21" s="135"/>
      <c r="J21" s="142"/>
      <c r="K21" s="135">
        <f t="shared" si="6"/>
        <v>0</v>
      </c>
      <c r="L21" s="135"/>
      <c r="M21" s="148"/>
      <c r="N21" s="148"/>
      <c r="O21" s="113"/>
      <c r="P21" s="136"/>
      <c r="Q21" s="120"/>
    </row>
    <row r="22" s="118" customFormat="true" ht="30" customHeight="true" spans="1:17">
      <c r="A22" s="136" t="s">
        <v>32</v>
      </c>
      <c r="B22" s="136" t="s">
        <v>26</v>
      </c>
      <c r="C22" s="132">
        <f t="shared" si="1"/>
        <v>4094</v>
      </c>
      <c r="D22" s="135">
        <f t="shared" si="2"/>
        <v>4094</v>
      </c>
      <c r="E22" s="135">
        <f t="shared" si="3"/>
        <v>0</v>
      </c>
      <c r="F22" s="135">
        <f t="shared" si="4"/>
        <v>0</v>
      </c>
      <c r="G22" s="135">
        <f t="shared" si="5"/>
        <v>4094</v>
      </c>
      <c r="H22" s="135">
        <v>4094</v>
      </c>
      <c r="I22" s="135"/>
      <c r="J22" s="142"/>
      <c r="K22" s="135">
        <f t="shared" si="6"/>
        <v>0</v>
      </c>
      <c r="L22" s="135"/>
      <c r="M22" s="148"/>
      <c r="N22" s="148"/>
      <c r="O22" s="113"/>
      <c r="P22" s="136"/>
      <c r="Q22" s="120"/>
    </row>
    <row r="23" ht="30" customHeight="true" spans="1:40">
      <c r="A23" s="136" t="s">
        <v>33</v>
      </c>
      <c r="B23" s="136" t="s">
        <v>34</v>
      </c>
      <c r="C23" s="132">
        <f t="shared" si="1"/>
        <v>0</v>
      </c>
      <c r="D23" s="135">
        <f t="shared" si="2"/>
        <v>0</v>
      </c>
      <c r="E23" s="135">
        <f t="shared" si="3"/>
        <v>0</v>
      </c>
      <c r="F23" s="135">
        <f t="shared" si="4"/>
        <v>0</v>
      </c>
      <c r="G23" s="135">
        <f t="shared" si="5"/>
        <v>0</v>
      </c>
      <c r="H23" s="135">
        <v>0</v>
      </c>
      <c r="I23" s="135"/>
      <c r="J23" s="142"/>
      <c r="K23" s="135">
        <f t="shared" si="6"/>
        <v>0</v>
      </c>
      <c r="L23" s="135"/>
      <c r="M23" s="148"/>
      <c r="N23" s="148"/>
      <c r="O23" s="113">
        <v>2050302</v>
      </c>
      <c r="P23" s="150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</row>
    <row r="24" ht="30" customHeight="true" spans="1:40">
      <c r="A24" s="136" t="s">
        <v>35</v>
      </c>
      <c r="B24" s="136" t="s">
        <v>34</v>
      </c>
      <c r="C24" s="132">
        <f t="shared" si="1"/>
        <v>1478.6</v>
      </c>
      <c r="D24" s="135">
        <f t="shared" si="2"/>
        <v>0</v>
      </c>
      <c r="E24" s="135">
        <f t="shared" si="3"/>
        <v>1390</v>
      </c>
      <c r="F24" s="135">
        <f t="shared" si="4"/>
        <v>88.6</v>
      </c>
      <c r="G24" s="135">
        <f t="shared" si="5"/>
        <v>1313.6</v>
      </c>
      <c r="H24" s="135"/>
      <c r="I24" s="135">
        <v>1240</v>
      </c>
      <c r="J24" s="142">
        <v>73.6</v>
      </c>
      <c r="K24" s="135">
        <f t="shared" si="6"/>
        <v>165</v>
      </c>
      <c r="L24" s="135"/>
      <c r="M24" s="148">
        <v>150</v>
      </c>
      <c r="N24" s="148">
        <v>15</v>
      </c>
      <c r="O24" s="113"/>
      <c r="P24" s="150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</row>
    <row r="25" ht="30" customHeight="true" spans="1:40">
      <c r="A25" s="136" t="s">
        <v>36</v>
      </c>
      <c r="B25" s="136" t="s">
        <v>37</v>
      </c>
      <c r="C25" s="132">
        <f t="shared" si="1"/>
        <v>2312.8</v>
      </c>
      <c r="D25" s="135">
        <f t="shared" si="2"/>
        <v>0</v>
      </c>
      <c r="E25" s="135">
        <f t="shared" si="3"/>
        <v>2264</v>
      </c>
      <c r="F25" s="135">
        <f t="shared" si="4"/>
        <v>48.8</v>
      </c>
      <c r="G25" s="135">
        <f t="shared" si="5"/>
        <v>2312.8</v>
      </c>
      <c r="H25" s="135"/>
      <c r="I25" s="135">
        <v>2264</v>
      </c>
      <c r="J25" s="142">
        <v>48.8</v>
      </c>
      <c r="K25" s="135">
        <f t="shared" si="6"/>
        <v>0</v>
      </c>
      <c r="L25" s="135"/>
      <c r="M25" s="148"/>
      <c r="N25" s="148"/>
      <c r="O25" s="113"/>
      <c r="P25" s="150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</row>
    <row r="26" ht="30" customHeight="true" spans="1:40">
      <c r="A26" s="136" t="s">
        <v>38</v>
      </c>
      <c r="B26" s="136" t="s">
        <v>37</v>
      </c>
      <c r="C26" s="132">
        <f t="shared" si="1"/>
        <v>1762.79</v>
      </c>
      <c r="D26" s="135">
        <f t="shared" si="2"/>
        <v>0</v>
      </c>
      <c r="E26" s="135">
        <f t="shared" si="3"/>
        <v>1757.99</v>
      </c>
      <c r="F26" s="135">
        <f t="shared" si="4"/>
        <v>4.8</v>
      </c>
      <c r="G26" s="135">
        <f t="shared" si="5"/>
        <v>1062.79</v>
      </c>
      <c r="H26" s="135"/>
      <c r="I26" s="135">
        <v>1057.99</v>
      </c>
      <c r="J26" s="142">
        <v>4.8</v>
      </c>
      <c r="K26" s="135">
        <f t="shared" si="6"/>
        <v>700</v>
      </c>
      <c r="L26" s="135"/>
      <c r="M26" s="148">
        <v>700</v>
      </c>
      <c r="N26" s="148"/>
      <c r="O26" s="113"/>
      <c r="P26" s="150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</row>
    <row r="27" ht="30" customHeight="true" spans="1:40">
      <c r="A27" s="136" t="s">
        <v>39</v>
      </c>
      <c r="B27" s="136" t="s">
        <v>37</v>
      </c>
      <c r="C27" s="132">
        <f t="shared" si="1"/>
        <v>1930.8</v>
      </c>
      <c r="D27" s="135">
        <f t="shared" si="2"/>
        <v>0</v>
      </c>
      <c r="E27" s="135">
        <f t="shared" si="3"/>
        <v>1893</v>
      </c>
      <c r="F27" s="135">
        <f t="shared" si="4"/>
        <v>37.8</v>
      </c>
      <c r="G27" s="135">
        <f t="shared" si="5"/>
        <v>1930.8</v>
      </c>
      <c r="H27" s="135"/>
      <c r="I27" s="135">
        <v>1893</v>
      </c>
      <c r="J27" s="142">
        <v>37.8</v>
      </c>
      <c r="K27" s="135">
        <f t="shared" si="6"/>
        <v>0</v>
      </c>
      <c r="L27" s="135"/>
      <c r="M27" s="148"/>
      <c r="N27" s="148"/>
      <c r="O27" s="113"/>
      <c r="P27" s="150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</row>
    <row r="28" ht="30" customHeight="true" spans="1:40">
      <c r="A28" s="136" t="s">
        <v>40</v>
      </c>
      <c r="B28" s="136" t="s">
        <v>37</v>
      </c>
      <c r="C28" s="132">
        <f t="shared" si="1"/>
        <v>4071.8</v>
      </c>
      <c r="D28" s="135">
        <f t="shared" si="2"/>
        <v>0</v>
      </c>
      <c r="E28" s="135">
        <f t="shared" si="3"/>
        <v>4057</v>
      </c>
      <c r="F28" s="135">
        <f t="shared" si="4"/>
        <v>14.8</v>
      </c>
      <c r="G28" s="135">
        <f t="shared" si="5"/>
        <v>4071.8</v>
      </c>
      <c r="H28" s="135"/>
      <c r="I28" s="135">
        <v>4057</v>
      </c>
      <c r="J28" s="142">
        <v>14.8</v>
      </c>
      <c r="K28" s="135">
        <f t="shared" si="6"/>
        <v>0</v>
      </c>
      <c r="L28" s="135"/>
      <c r="M28" s="148"/>
      <c r="N28" s="148"/>
      <c r="O28" s="113"/>
      <c r="P28" s="150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</row>
    <row r="29" ht="30" customHeight="true" spans="1:40">
      <c r="A29" s="136" t="s">
        <v>41</v>
      </c>
      <c r="B29" s="136" t="s">
        <v>37</v>
      </c>
      <c r="C29" s="132">
        <f t="shared" si="1"/>
        <v>1425.81</v>
      </c>
      <c r="D29" s="135">
        <f t="shared" si="2"/>
        <v>0</v>
      </c>
      <c r="E29" s="135">
        <f t="shared" si="3"/>
        <v>1406.01</v>
      </c>
      <c r="F29" s="135">
        <f t="shared" si="4"/>
        <v>19.8</v>
      </c>
      <c r="G29" s="135">
        <f t="shared" si="5"/>
        <v>885.81</v>
      </c>
      <c r="H29" s="135"/>
      <c r="I29" s="135">
        <v>866.01</v>
      </c>
      <c r="J29" s="142">
        <v>19.8</v>
      </c>
      <c r="K29" s="135">
        <f t="shared" si="6"/>
        <v>540</v>
      </c>
      <c r="L29" s="135"/>
      <c r="M29" s="148">
        <v>540</v>
      </c>
      <c r="N29" s="148"/>
      <c r="O29" s="113"/>
      <c r="P29" s="151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</row>
    <row r="30" ht="30" customHeight="true" spans="1:40">
      <c r="A30" s="136" t="s">
        <v>42</v>
      </c>
      <c r="B30" s="136" t="s">
        <v>37</v>
      </c>
      <c r="C30" s="132">
        <f t="shared" si="1"/>
        <v>2118.8</v>
      </c>
      <c r="D30" s="135">
        <f t="shared" si="2"/>
        <v>0</v>
      </c>
      <c r="E30" s="135">
        <f t="shared" si="3"/>
        <v>2114</v>
      </c>
      <c r="F30" s="135">
        <f t="shared" si="4"/>
        <v>4.8</v>
      </c>
      <c r="G30" s="135">
        <f t="shared" si="5"/>
        <v>2118.8</v>
      </c>
      <c r="H30" s="135"/>
      <c r="I30" s="135">
        <v>2114</v>
      </c>
      <c r="J30" s="142">
        <v>4.8</v>
      </c>
      <c r="K30" s="135">
        <f t="shared" si="6"/>
        <v>0</v>
      </c>
      <c r="L30" s="135"/>
      <c r="M30" s="148"/>
      <c r="N30" s="148"/>
      <c r="O30" s="113"/>
      <c r="P30" s="151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</row>
    <row r="31" ht="30" customHeight="true" spans="1:40">
      <c r="A31" s="136" t="s">
        <v>43</v>
      </c>
      <c r="B31" s="136" t="s">
        <v>37</v>
      </c>
      <c r="C31" s="132">
        <f t="shared" si="1"/>
        <v>3396.8</v>
      </c>
      <c r="D31" s="135">
        <f t="shared" si="2"/>
        <v>0</v>
      </c>
      <c r="E31" s="135">
        <f t="shared" si="3"/>
        <v>3366</v>
      </c>
      <c r="F31" s="135">
        <f t="shared" si="4"/>
        <v>30.8</v>
      </c>
      <c r="G31" s="135">
        <f t="shared" si="5"/>
        <v>2792.8</v>
      </c>
      <c r="H31" s="135"/>
      <c r="I31" s="135">
        <v>2762</v>
      </c>
      <c r="J31" s="142">
        <v>30.8</v>
      </c>
      <c r="K31" s="135">
        <f t="shared" si="6"/>
        <v>604</v>
      </c>
      <c r="L31" s="135"/>
      <c r="M31" s="148">
        <v>604</v>
      </c>
      <c r="N31" s="148"/>
      <c r="O31" s="113"/>
      <c r="P31" s="151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</row>
    <row r="32" ht="30" customHeight="true" spans="1:40">
      <c r="A32" s="136" t="s">
        <v>44</v>
      </c>
      <c r="B32" s="136" t="s">
        <v>37</v>
      </c>
      <c r="C32" s="132">
        <f t="shared" si="1"/>
        <v>1620.8</v>
      </c>
      <c r="D32" s="135">
        <f t="shared" si="2"/>
        <v>0</v>
      </c>
      <c r="E32" s="135">
        <f t="shared" si="3"/>
        <v>1584</v>
      </c>
      <c r="F32" s="135">
        <f t="shared" si="4"/>
        <v>36.8</v>
      </c>
      <c r="G32" s="135">
        <f t="shared" si="5"/>
        <v>1620.8</v>
      </c>
      <c r="H32" s="135"/>
      <c r="I32" s="135">
        <v>1584</v>
      </c>
      <c r="J32" s="142">
        <v>36.8</v>
      </c>
      <c r="K32" s="135">
        <f t="shared" si="6"/>
        <v>0</v>
      </c>
      <c r="L32" s="135"/>
      <c r="M32" s="148"/>
      <c r="N32" s="148"/>
      <c r="O32" s="113"/>
      <c r="P32" s="151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</row>
    <row r="33" ht="30" customHeight="true" spans="1:40">
      <c r="A33" s="136" t="s">
        <v>45</v>
      </c>
      <c r="B33" s="136" t="s">
        <v>37</v>
      </c>
      <c r="C33" s="132">
        <f t="shared" si="1"/>
        <v>1211.81</v>
      </c>
      <c r="D33" s="135">
        <f t="shared" si="2"/>
        <v>0</v>
      </c>
      <c r="E33" s="135">
        <f t="shared" si="3"/>
        <v>1194.01</v>
      </c>
      <c r="F33" s="135">
        <f t="shared" si="4"/>
        <v>17.8</v>
      </c>
      <c r="G33" s="135">
        <f t="shared" si="5"/>
        <v>1096.81</v>
      </c>
      <c r="H33" s="135"/>
      <c r="I33" s="135">
        <v>1079.01</v>
      </c>
      <c r="J33" s="142">
        <v>17.8</v>
      </c>
      <c r="K33" s="135">
        <f t="shared" si="6"/>
        <v>115</v>
      </c>
      <c r="L33" s="135"/>
      <c r="M33" s="148">
        <v>115</v>
      </c>
      <c r="N33" s="148"/>
      <c r="O33" s="113"/>
      <c r="P33" s="151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</row>
    <row r="34" ht="30" customHeight="true" spans="1:40">
      <c r="A34" s="136" t="s">
        <v>46</v>
      </c>
      <c r="B34" s="136" t="s">
        <v>37</v>
      </c>
      <c r="C34" s="132">
        <f t="shared" si="1"/>
        <v>1912.8</v>
      </c>
      <c r="D34" s="135">
        <f t="shared" si="2"/>
        <v>0</v>
      </c>
      <c r="E34" s="135">
        <f t="shared" si="3"/>
        <v>1875</v>
      </c>
      <c r="F34" s="135">
        <f t="shared" si="4"/>
        <v>37.8</v>
      </c>
      <c r="G34" s="135">
        <f t="shared" si="5"/>
        <v>1912.8</v>
      </c>
      <c r="H34" s="135"/>
      <c r="I34" s="135">
        <v>1875</v>
      </c>
      <c r="J34" s="142">
        <v>37.8</v>
      </c>
      <c r="K34" s="135">
        <f t="shared" si="6"/>
        <v>0</v>
      </c>
      <c r="L34" s="135"/>
      <c r="M34" s="148"/>
      <c r="N34" s="148"/>
      <c r="O34" s="113"/>
      <c r="P34" s="151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</row>
    <row r="35" ht="30" customHeight="true" spans="1:40">
      <c r="A35" s="136" t="s">
        <v>47</v>
      </c>
      <c r="B35" s="136" t="s">
        <v>37</v>
      </c>
      <c r="C35" s="132">
        <f t="shared" si="1"/>
        <v>1494.8</v>
      </c>
      <c r="D35" s="135">
        <f t="shared" si="2"/>
        <v>0</v>
      </c>
      <c r="E35" s="135">
        <f t="shared" si="3"/>
        <v>1490</v>
      </c>
      <c r="F35" s="135">
        <f t="shared" si="4"/>
        <v>4.8</v>
      </c>
      <c r="G35" s="135">
        <f t="shared" si="5"/>
        <v>1397.8</v>
      </c>
      <c r="H35" s="135"/>
      <c r="I35" s="135">
        <v>1393</v>
      </c>
      <c r="J35" s="142">
        <v>4.8</v>
      </c>
      <c r="K35" s="135">
        <f t="shared" si="6"/>
        <v>97</v>
      </c>
      <c r="L35" s="135"/>
      <c r="M35" s="148">
        <v>97</v>
      </c>
      <c r="N35" s="148"/>
      <c r="O35" s="113"/>
      <c r="P35" s="151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</row>
    <row r="36" ht="30" customHeight="true" spans="1:40">
      <c r="A36" s="136" t="s">
        <v>48</v>
      </c>
      <c r="B36" s="136" t="s">
        <v>34</v>
      </c>
      <c r="C36" s="132">
        <f t="shared" si="1"/>
        <v>829.4</v>
      </c>
      <c r="D36" s="135">
        <f t="shared" si="2"/>
        <v>0</v>
      </c>
      <c r="E36" s="135">
        <f t="shared" si="3"/>
        <v>827</v>
      </c>
      <c r="F36" s="135">
        <f t="shared" si="4"/>
        <v>2.4</v>
      </c>
      <c r="G36" s="135">
        <f t="shared" si="5"/>
        <v>829.4</v>
      </c>
      <c r="H36" s="135"/>
      <c r="I36" s="135">
        <v>827</v>
      </c>
      <c r="J36" s="142">
        <v>2.4</v>
      </c>
      <c r="K36" s="135">
        <f t="shared" si="6"/>
        <v>0</v>
      </c>
      <c r="L36" s="135"/>
      <c r="M36" s="148"/>
      <c r="N36" s="148"/>
      <c r="O36" s="113"/>
      <c r="P36" s="113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</row>
    <row r="37" ht="30" customHeight="true" spans="1:40">
      <c r="A37" s="136" t="s">
        <v>49</v>
      </c>
      <c r="B37" s="136" t="s">
        <v>34</v>
      </c>
      <c r="C37" s="132">
        <f t="shared" si="1"/>
        <v>435.4</v>
      </c>
      <c r="D37" s="135">
        <f t="shared" si="2"/>
        <v>0</v>
      </c>
      <c r="E37" s="135">
        <f t="shared" si="3"/>
        <v>433</v>
      </c>
      <c r="F37" s="135">
        <f t="shared" si="4"/>
        <v>2.4</v>
      </c>
      <c r="G37" s="135">
        <f t="shared" si="5"/>
        <v>418.4</v>
      </c>
      <c r="H37" s="135"/>
      <c r="I37" s="135">
        <v>416</v>
      </c>
      <c r="J37" s="142">
        <v>2.4</v>
      </c>
      <c r="K37" s="135">
        <f t="shared" si="6"/>
        <v>17</v>
      </c>
      <c r="L37" s="135"/>
      <c r="M37" s="148">
        <v>17</v>
      </c>
      <c r="N37" s="148"/>
      <c r="O37" s="113"/>
      <c r="P37" s="113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</row>
    <row r="38" ht="30" customHeight="true" spans="1:40">
      <c r="A38" s="136" t="s">
        <v>50</v>
      </c>
      <c r="B38" s="136" t="s">
        <v>34</v>
      </c>
      <c r="C38" s="132">
        <f t="shared" si="1"/>
        <v>2003.6</v>
      </c>
      <c r="D38" s="135">
        <f t="shared" si="2"/>
        <v>0</v>
      </c>
      <c r="E38" s="135">
        <f t="shared" si="3"/>
        <v>1989</v>
      </c>
      <c r="F38" s="135">
        <f t="shared" si="4"/>
        <v>14.6</v>
      </c>
      <c r="G38" s="135">
        <f t="shared" si="5"/>
        <v>1833.6</v>
      </c>
      <c r="H38" s="135"/>
      <c r="I38" s="135">
        <v>1819</v>
      </c>
      <c r="J38" s="142">
        <v>14.6</v>
      </c>
      <c r="K38" s="135">
        <f t="shared" si="6"/>
        <v>170</v>
      </c>
      <c r="L38" s="143"/>
      <c r="M38" s="148">
        <v>170</v>
      </c>
      <c r="N38" s="148"/>
      <c r="O38" s="113"/>
      <c r="P38" s="113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</row>
    <row r="39" ht="30" customHeight="true" spans="1:40">
      <c r="A39" s="136" t="s">
        <v>51</v>
      </c>
      <c r="B39" s="136" t="s">
        <v>52</v>
      </c>
      <c r="C39" s="132">
        <f t="shared" si="1"/>
        <v>1923.79</v>
      </c>
      <c r="D39" s="135">
        <f t="shared" si="2"/>
        <v>0</v>
      </c>
      <c r="E39" s="135">
        <f t="shared" si="3"/>
        <v>1906.99</v>
      </c>
      <c r="F39" s="135">
        <f t="shared" si="4"/>
        <v>16.8</v>
      </c>
      <c r="G39" s="135">
        <f t="shared" si="5"/>
        <v>1849.79</v>
      </c>
      <c r="H39" s="135"/>
      <c r="I39" s="135">
        <v>1832.99</v>
      </c>
      <c r="J39" s="142">
        <v>16.8</v>
      </c>
      <c r="K39" s="135">
        <f t="shared" si="6"/>
        <v>74</v>
      </c>
      <c r="L39" s="135"/>
      <c r="M39" s="148">
        <v>74</v>
      </c>
      <c r="N39" s="148"/>
      <c r="O39" s="113">
        <v>2050303</v>
      </c>
      <c r="P39" s="152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</row>
    <row r="40" ht="30" customHeight="true" spans="1:40">
      <c r="A40" s="136" t="s">
        <v>53</v>
      </c>
      <c r="B40" s="136" t="s">
        <v>52</v>
      </c>
      <c r="C40" s="132">
        <f t="shared" si="1"/>
        <v>1640.8</v>
      </c>
      <c r="D40" s="135">
        <f t="shared" si="2"/>
        <v>0</v>
      </c>
      <c r="E40" s="135">
        <f t="shared" si="3"/>
        <v>1626</v>
      </c>
      <c r="F40" s="135">
        <f t="shared" si="4"/>
        <v>14.8</v>
      </c>
      <c r="G40" s="135">
        <f t="shared" si="5"/>
        <v>1640.8</v>
      </c>
      <c r="H40" s="135"/>
      <c r="I40" s="135">
        <v>1626</v>
      </c>
      <c r="J40" s="142">
        <v>14.8</v>
      </c>
      <c r="K40" s="135">
        <f t="shared" si="6"/>
        <v>0</v>
      </c>
      <c r="L40" s="135"/>
      <c r="M40" s="148"/>
      <c r="N40" s="148"/>
      <c r="O40" s="113"/>
      <c r="P40" s="113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</row>
    <row r="41" ht="32.1" customHeight="true" spans="6:6">
      <c r="F41" s="138"/>
    </row>
  </sheetData>
  <sheetProtection formatCells="0" insertHyperlinks="0" autoFilter="0"/>
  <autoFilter ref="A5:AN40">
    <extLst/>
  </autoFilter>
  <mergeCells count="14">
    <mergeCell ref="A2:Q2"/>
    <mergeCell ref="A3:P3"/>
    <mergeCell ref="C4:F4"/>
    <mergeCell ref="G4:J4"/>
    <mergeCell ref="K4:N4"/>
    <mergeCell ref="A6:B6"/>
    <mergeCell ref="A4:A5"/>
    <mergeCell ref="B4:B5"/>
    <mergeCell ref="O4:O5"/>
    <mergeCell ref="O9:O22"/>
    <mergeCell ref="O23:O38"/>
    <mergeCell ref="O39:O40"/>
    <mergeCell ref="P4:P5"/>
    <mergeCell ref="P9:P16"/>
  </mergeCells>
  <pageMargins left="1.22013888888889" right="0.118055555555556" top="0.708333333333333" bottom="0.66875" header="0.511805555555556" footer="0.511805555555556"/>
  <pageSetup paperSize="8" scale="5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2"/>
  <sheetViews>
    <sheetView workbookViewId="0">
      <selection activeCell="L13" sqref="L13"/>
    </sheetView>
  </sheetViews>
  <sheetFormatPr defaultColWidth="9" defaultRowHeight="18.75"/>
  <cols>
    <col min="1" max="1" width="16.625" style="95" customWidth="true"/>
    <col min="2" max="2" width="11" style="95" customWidth="true"/>
    <col min="3" max="3" width="12" style="95" customWidth="true"/>
    <col min="4" max="4" width="12.625" style="95" customWidth="true"/>
    <col min="5" max="5" width="29.0916666666667" style="95" customWidth="true"/>
    <col min="6" max="6" width="21" style="97" customWidth="true"/>
    <col min="7" max="7" width="15.3333333333333" style="98" customWidth="true"/>
    <col min="8" max="16384" width="9" style="95"/>
  </cols>
  <sheetData>
    <row r="1" s="95" customFormat="true" ht="27" customHeight="true" spans="1:243">
      <c r="A1" s="99" t="s">
        <v>54</v>
      </c>
      <c r="F1" s="97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</row>
    <row r="2" s="95" customFormat="true" ht="44" customHeight="true" spans="1:243">
      <c r="A2" s="100" t="s">
        <v>55</v>
      </c>
      <c r="B2" s="100"/>
      <c r="C2" s="100"/>
      <c r="D2" s="100"/>
      <c r="E2" s="100"/>
      <c r="F2" s="100"/>
      <c r="G2" s="10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</row>
    <row r="3" s="95" customFormat="true" ht="31" customHeight="true" spans="1:243">
      <c r="A3" s="101" t="s">
        <v>56</v>
      </c>
      <c r="B3" s="101"/>
      <c r="C3" s="101"/>
      <c r="D3" s="101"/>
      <c r="E3" s="101"/>
      <c r="F3" s="101"/>
      <c r="G3" s="10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</row>
    <row r="4" s="96" customFormat="true" ht="33" customHeight="true" spans="1:243">
      <c r="A4" s="102" t="s">
        <v>57</v>
      </c>
      <c r="B4" s="103" t="s">
        <v>58</v>
      </c>
      <c r="C4" s="103"/>
      <c r="D4" s="103"/>
      <c r="E4" s="103"/>
      <c r="F4" s="103"/>
      <c r="G4" s="103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</row>
    <row r="5" s="96" customFormat="true" ht="33" customHeight="true" spans="1:243">
      <c r="A5" s="102" t="s">
        <v>59</v>
      </c>
      <c r="B5" s="103" t="s">
        <v>60</v>
      </c>
      <c r="C5" s="103"/>
      <c r="D5" s="103"/>
      <c r="E5" s="103"/>
      <c r="F5" s="103"/>
      <c r="G5" s="103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</row>
    <row r="6" s="96" customFormat="true" ht="33" customHeight="true" spans="1:243">
      <c r="A6" s="102" t="s">
        <v>61</v>
      </c>
      <c r="B6" s="104" t="s">
        <v>62</v>
      </c>
      <c r="C6" s="104"/>
      <c r="D6" s="104"/>
      <c r="E6" s="102" t="s">
        <v>63</v>
      </c>
      <c r="F6" s="104" t="s">
        <v>12</v>
      </c>
      <c r="G6" s="104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</row>
    <row r="7" s="96" customFormat="true" ht="27" customHeight="true" spans="1:243">
      <c r="A7" s="102" t="s">
        <v>64</v>
      </c>
      <c r="B7" s="104" t="s">
        <v>65</v>
      </c>
      <c r="C7" s="104"/>
      <c r="D7" s="104"/>
      <c r="E7" s="113" t="s">
        <v>66</v>
      </c>
      <c r="F7" s="113"/>
      <c r="G7" s="113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</row>
    <row r="8" s="96" customFormat="true" ht="27" customHeight="true" spans="1:243">
      <c r="A8" s="102"/>
      <c r="B8" s="104" t="s">
        <v>67</v>
      </c>
      <c r="C8" s="104"/>
      <c r="D8" s="104"/>
      <c r="E8" s="113" t="s">
        <v>66</v>
      </c>
      <c r="F8" s="113"/>
      <c r="G8" s="113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</row>
    <row r="9" s="96" customFormat="true" ht="27" customHeight="true" spans="1:243">
      <c r="A9" s="102"/>
      <c r="B9" s="104" t="s">
        <v>68</v>
      </c>
      <c r="C9" s="104"/>
      <c r="D9" s="104"/>
      <c r="E9" s="114"/>
      <c r="F9" s="104"/>
      <c r="G9" s="104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</row>
    <row r="10" s="96" customFormat="true" ht="92" customHeight="true" spans="1:243">
      <c r="A10" s="102" t="s">
        <v>69</v>
      </c>
      <c r="B10" s="103" t="s">
        <v>70</v>
      </c>
      <c r="C10" s="103"/>
      <c r="D10" s="103"/>
      <c r="E10" s="103"/>
      <c r="F10" s="103"/>
      <c r="G10" s="104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</row>
    <row r="11" s="96" customFormat="true" ht="38.75" customHeight="true" spans="1:229">
      <c r="A11" s="102" t="s">
        <v>71</v>
      </c>
      <c r="B11" s="102" t="s">
        <v>72</v>
      </c>
      <c r="C11" s="102" t="s">
        <v>73</v>
      </c>
      <c r="D11" s="102" t="s">
        <v>74</v>
      </c>
      <c r="E11" s="102"/>
      <c r="F11" s="102"/>
      <c r="G11" s="102" t="s">
        <v>75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</row>
    <row r="12" s="96" customFormat="true" ht="33" customHeight="true" spans="1:229">
      <c r="A12" s="105"/>
      <c r="B12" s="106" t="s">
        <v>76</v>
      </c>
      <c r="C12" s="104" t="s">
        <v>77</v>
      </c>
      <c r="D12" s="103" t="s">
        <v>78</v>
      </c>
      <c r="E12" s="103"/>
      <c r="F12" s="103"/>
      <c r="G12" s="104" t="s">
        <v>79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</row>
    <row r="13" s="96" customFormat="true" ht="33" customHeight="true" spans="1:229">
      <c r="A13" s="105"/>
      <c r="B13" s="107"/>
      <c r="C13" s="104" t="s">
        <v>80</v>
      </c>
      <c r="D13" s="103" t="s">
        <v>81</v>
      </c>
      <c r="E13" s="103"/>
      <c r="F13" s="103"/>
      <c r="G13" s="104" t="s">
        <v>82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</row>
    <row r="14" s="96" customFormat="true" ht="33" customHeight="true" spans="1:229">
      <c r="A14" s="105"/>
      <c r="B14" s="107"/>
      <c r="C14" s="104"/>
      <c r="D14" s="103" t="s">
        <v>83</v>
      </c>
      <c r="E14" s="103"/>
      <c r="F14" s="103"/>
      <c r="G14" s="104" t="s">
        <v>84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</row>
    <row r="15" s="96" customFormat="true" ht="33" customHeight="true" spans="1:7">
      <c r="A15" s="105"/>
      <c r="B15" s="107"/>
      <c r="C15" s="104"/>
      <c r="D15" s="103" t="s">
        <v>85</v>
      </c>
      <c r="E15" s="103"/>
      <c r="F15" s="103"/>
      <c r="G15" s="104" t="s">
        <v>86</v>
      </c>
    </row>
    <row r="16" s="96" customFormat="true" ht="42" customHeight="true" spans="1:7">
      <c r="A16" s="105"/>
      <c r="B16" s="107"/>
      <c r="C16" s="104" t="s">
        <v>87</v>
      </c>
      <c r="D16" s="108" t="s">
        <v>88</v>
      </c>
      <c r="E16" s="116"/>
      <c r="F16" s="117"/>
      <c r="G16" s="104" t="s">
        <v>89</v>
      </c>
    </row>
    <row r="17" s="96" customFormat="true" ht="33" customHeight="true" spans="1:7">
      <c r="A17" s="105"/>
      <c r="B17" s="104" t="s">
        <v>90</v>
      </c>
      <c r="C17" s="104" t="s">
        <v>91</v>
      </c>
      <c r="D17" s="103" t="s">
        <v>92</v>
      </c>
      <c r="E17" s="103"/>
      <c r="F17" s="103"/>
      <c r="G17" s="104" t="s">
        <v>86</v>
      </c>
    </row>
    <row r="18" s="96" customFormat="true" ht="33" customHeight="true" spans="1:7">
      <c r="A18" s="105"/>
      <c r="B18" s="104"/>
      <c r="C18" s="104"/>
      <c r="D18" s="103" t="s">
        <v>93</v>
      </c>
      <c r="E18" s="103"/>
      <c r="F18" s="103"/>
      <c r="G18" s="104" t="s">
        <v>86</v>
      </c>
    </row>
    <row r="19" s="96" customFormat="true" ht="33" customHeight="true" spans="1:7">
      <c r="A19" s="105"/>
      <c r="B19" s="104"/>
      <c r="C19" s="104"/>
      <c r="D19" s="103" t="s">
        <v>94</v>
      </c>
      <c r="E19" s="103"/>
      <c r="F19" s="103"/>
      <c r="G19" s="104" t="s">
        <v>95</v>
      </c>
    </row>
    <row r="20" s="96" customFormat="true" ht="37" customHeight="true" spans="1:7">
      <c r="A20" s="105"/>
      <c r="B20" s="104" t="s">
        <v>96</v>
      </c>
      <c r="C20" s="104" t="s">
        <v>97</v>
      </c>
      <c r="D20" s="103" t="s">
        <v>98</v>
      </c>
      <c r="E20" s="103"/>
      <c r="F20" s="103"/>
      <c r="G20" s="104" t="s">
        <v>86</v>
      </c>
    </row>
    <row r="21" s="96" customFormat="true" ht="32" customHeight="true" spans="1:7">
      <c r="A21" s="105"/>
      <c r="B21" s="104"/>
      <c r="C21" s="104"/>
      <c r="D21" s="103" t="s">
        <v>99</v>
      </c>
      <c r="E21" s="103"/>
      <c r="F21" s="103"/>
      <c r="G21" s="104" t="s">
        <v>86</v>
      </c>
    </row>
    <row r="22" s="95" customFormat="true" spans="6:7">
      <c r="F22" s="97"/>
      <c r="G22" s="98"/>
    </row>
  </sheetData>
  <sheetProtection formatCells="0" insertHyperlinks="0" autoFilter="0"/>
  <mergeCells count="32">
    <mergeCell ref="A2:G2"/>
    <mergeCell ref="A3:G3"/>
    <mergeCell ref="B4:G4"/>
    <mergeCell ref="B5:G5"/>
    <mergeCell ref="B6:D6"/>
    <mergeCell ref="F6:G6"/>
    <mergeCell ref="B7:D7"/>
    <mergeCell ref="E7:G7"/>
    <mergeCell ref="B8:D8"/>
    <mergeCell ref="E8:G8"/>
    <mergeCell ref="B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A7:A9"/>
    <mergeCell ref="A11:A21"/>
    <mergeCell ref="B12:B16"/>
    <mergeCell ref="B17:B19"/>
    <mergeCell ref="B20:B21"/>
    <mergeCell ref="C13:C15"/>
    <mergeCell ref="C17:C19"/>
    <mergeCell ref="C20:C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pane xSplit="2" ySplit="5" topLeftCell="C18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4.25"/>
  <cols>
    <col min="1" max="1" width="9" style="39"/>
    <col min="2" max="2" width="32" style="39" customWidth="true"/>
    <col min="3" max="3" width="9.375" style="39"/>
    <col min="4" max="4" width="23.5" style="39" customWidth="true"/>
    <col min="5" max="8" width="9.375" style="39"/>
    <col min="9" max="9" width="16.9166666666667" style="39" customWidth="true"/>
    <col min="10" max="16384" width="9" style="39"/>
  </cols>
  <sheetData>
    <row r="1" s="39" customFormat="true" spans="1:9">
      <c r="A1" s="40" t="s">
        <v>100</v>
      </c>
      <c r="B1" s="41"/>
      <c r="C1" s="41"/>
      <c r="D1" s="41"/>
      <c r="E1" s="76"/>
      <c r="F1" s="76"/>
      <c r="G1" s="77"/>
      <c r="H1" s="77"/>
      <c r="I1" s="77"/>
    </row>
    <row r="2" s="39" customFormat="true" ht="37" customHeight="true" spans="1:9">
      <c r="A2" s="42" t="s">
        <v>101</v>
      </c>
      <c r="B2" s="42"/>
      <c r="C2" s="42"/>
      <c r="D2" s="42"/>
      <c r="E2" s="42"/>
      <c r="F2" s="42"/>
      <c r="G2" s="42"/>
      <c r="H2" s="42"/>
      <c r="I2" s="42"/>
    </row>
    <row r="3" s="39" customFormat="true" ht="27" spans="1:9">
      <c r="A3" s="43"/>
      <c r="B3" s="44"/>
      <c r="C3" s="44"/>
      <c r="D3" s="44"/>
      <c r="E3" s="44"/>
      <c r="F3" s="44"/>
      <c r="G3" s="78" t="s">
        <v>102</v>
      </c>
      <c r="H3" s="78"/>
      <c r="I3" s="78"/>
    </row>
    <row r="4" s="4" customFormat="true" ht="33" customHeight="true" spans="1:9">
      <c r="A4" s="45" t="s">
        <v>103</v>
      </c>
      <c r="B4" s="45" t="s">
        <v>104</v>
      </c>
      <c r="C4" s="45" t="s">
        <v>105</v>
      </c>
      <c r="D4" s="45" t="s">
        <v>106</v>
      </c>
      <c r="E4" s="79"/>
      <c r="F4" s="80" t="s">
        <v>107</v>
      </c>
      <c r="G4" s="81"/>
      <c r="H4" s="81"/>
      <c r="I4" s="91"/>
    </row>
    <row r="5" s="4" customFormat="true" ht="33" customHeight="true" spans="1:9">
      <c r="A5" s="45"/>
      <c r="B5" s="45"/>
      <c r="C5" s="45"/>
      <c r="D5" s="45" t="s">
        <v>108</v>
      </c>
      <c r="E5" s="79" t="s">
        <v>105</v>
      </c>
      <c r="F5" s="79">
        <v>50203</v>
      </c>
      <c r="G5" s="45">
        <v>50502</v>
      </c>
      <c r="H5" s="45">
        <v>50601</v>
      </c>
      <c r="I5" s="45">
        <v>59999</v>
      </c>
    </row>
    <row r="6" s="4" customFormat="true" ht="33" customHeight="true" spans="1:9">
      <c r="A6" s="45"/>
      <c r="B6" s="46" t="s">
        <v>8</v>
      </c>
      <c r="C6" s="46">
        <f>C7+C22+C26+C28+C30+C33+C35+C37+C39+C41+C48+C51</f>
        <v>5480</v>
      </c>
      <c r="D6" s="46"/>
      <c r="E6" s="46">
        <f>E7+E22+E26+E28+E30+E33+E35+E37+E39+E41+E48+E51</f>
        <v>5480</v>
      </c>
      <c r="F6" s="46">
        <f>F7+F22+F26+F28+F30+F33+F35+F37+F39+F41+F48+F51</f>
        <v>24</v>
      </c>
      <c r="G6" s="46">
        <f>G7+G22+G26+G28+G30+G33+G35+G37+G39+G41+G48+G51</f>
        <v>1631.4</v>
      </c>
      <c r="H6" s="46">
        <f>H7+H22+H26+H28+H30+H33+H35+H37+H39+H41+H48+H51</f>
        <v>2804.6</v>
      </c>
      <c r="I6" s="46">
        <f>I7+I22+I26+I28+I30+I33+I35+I37+I39+I41+I48+I51</f>
        <v>1020</v>
      </c>
    </row>
    <row r="7" s="4" customFormat="true" ht="33" customHeight="true" spans="1:9">
      <c r="A7" s="47" t="s">
        <v>28</v>
      </c>
      <c r="B7" s="48" t="s">
        <v>109</v>
      </c>
      <c r="C7" s="49">
        <f>C8+C21</f>
        <v>1939</v>
      </c>
      <c r="D7" s="49"/>
      <c r="E7" s="49">
        <f>SUM(E8:E21)</f>
        <v>1939</v>
      </c>
      <c r="F7" s="49"/>
      <c r="G7" s="49">
        <f>SUM(G8:G21)</f>
        <v>1374</v>
      </c>
      <c r="H7" s="49">
        <f>SUM(H8:H21)</f>
        <v>565</v>
      </c>
      <c r="I7" s="49"/>
    </row>
    <row r="8" s="4" customFormat="true" ht="33" customHeight="true" spans="1:9">
      <c r="A8" s="50"/>
      <c r="B8" s="46" t="s">
        <v>110</v>
      </c>
      <c r="C8" s="51">
        <v>1884</v>
      </c>
      <c r="D8" s="52" t="s">
        <v>111</v>
      </c>
      <c r="E8" s="82">
        <v>377</v>
      </c>
      <c r="F8" s="82"/>
      <c r="G8" s="51"/>
      <c r="H8" s="51">
        <v>377</v>
      </c>
      <c r="I8" s="51"/>
    </row>
    <row r="9" s="4" customFormat="true" ht="33" customHeight="true" spans="1:9">
      <c r="A9" s="50"/>
      <c r="B9" s="46"/>
      <c r="C9" s="51"/>
      <c r="D9" s="52" t="s">
        <v>112</v>
      </c>
      <c r="E9" s="82">
        <v>188</v>
      </c>
      <c r="F9" s="82"/>
      <c r="G9" s="51"/>
      <c r="H9" s="51">
        <v>188</v>
      </c>
      <c r="I9" s="51"/>
    </row>
    <row r="10" s="4" customFormat="true" ht="33" customHeight="true" spans="1:9">
      <c r="A10" s="50"/>
      <c r="B10" s="46"/>
      <c r="C10" s="51"/>
      <c r="D10" s="52" t="s">
        <v>113</v>
      </c>
      <c r="E10" s="82">
        <v>188</v>
      </c>
      <c r="F10" s="82"/>
      <c r="G10" s="82">
        <v>188</v>
      </c>
      <c r="H10" s="51"/>
      <c r="I10" s="51"/>
    </row>
    <row r="11" s="4" customFormat="true" ht="33" customHeight="true" spans="1:9">
      <c r="A11" s="50"/>
      <c r="B11" s="46"/>
      <c r="C11" s="51"/>
      <c r="D11" s="52" t="s">
        <v>114</v>
      </c>
      <c r="E11" s="82">
        <v>188</v>
      </c>
      <c r="F11" s="82"/>
      <c r="G11" s="82">
        <v>188</v>
      </c>
      <c r="H11" s="51"/>
      <c r="I11" s="51"/>
    </row>
    <row r="12" s="4" customFormat="true" ht="33" customHeight="true" spans="1:9">
      <c r="A12" s="50"/>
      <c r="B12" s="46"/>
      <c r="C12" s="51"/>
      <c r="D12" s="52" t="s">
        <v>115</v>
      </c>
      <c r="E12" s="82">
        <v>94</v>
      </c>
      <c r="F12" s="82"/>
      <c r="G12" s="82">
        <v>94</v>
      </c>
      <c r="H12" s="51"/>
      <c r="I12" s="51"/>
    </row>
    <row r="13" s="4" customFormat="true" ht="33" customHeight="true" spans="1:9">
      <c r="A13" s="50"/>
      <c r="B13" s="46"/>
      <c r="C13" s="51"/>
      <c r="D13" s="52" t="s">
        <v>116</v>
      </c>
      <c r="E13" s="82">
        <v>98</v>
      </c>
      <c r="F13" s="82"/>
      <c r="G13" s="82">
        <v>98</v>
      </c>
      <c r="H13" s="51"/>
      <c r="I13" s="51"/>
    </row>
    <row r="14" s="4" customFormat="true" ht="33" customHeight="true" spans="1:9">
      <c r="A14" s="50"/>
      <c r="B14" s="46"/>
      <c r="C14" s="51"/>
      <c r="D14" s="52" t="s">
        <v>117</v>
      </c>
      <c r="E14" s="82">
        <v>141</v>
      </c>
      <c r="F14" s="82"/>
      <c r="G14" s="82">
        <v>141</v>
      </c>
      <c r="H14" s="51"/>
      <c r="I14" s="51"/>
    </row>
    <row r="15" s="4" customFormat="true" ht="33" customHeight="true" spans="1:9">
      <c r="A15" s="50"/>
      <c r="B15" s="46"/>
      <c r="C15" s="51"/>
      <c r="D15" s="52" t="s">
        <v>118</v>
      </c>
      <c r="E15" s="82">
        <v>94</v>
      </c>
      <c r="F15" s="82"/>
      <c r="G15" s="82">
        <v>94</v>
      </c>
      <c r="H15" s="51"/>
      <c r="I15" s="51"/>
    </row>
    <row r="16" s="4" customFormat="true" ht="33" customHeight="true" spans="1:9">
      <c r="A16" s="50"/>
      <c r="B16" s="46"/>
      <c r="C16" s="51"/>
      <c r="D16" s="52" t="s">
        <v>119</v>
      </c>
      <c r="E16" s="82">
        <v>31</v>
      </c>
      <c r="F16" s="82"/>
      <c r="G16" s="82">
        <v>31</v>
      </c>
      <c r="H16" s="51"/>
      <c r="I16" s="51"/>
    </row>
    <row r="17" s="4" customFormat="true" ht="33" customHeight="true" spans="1:9">
      <c r="A17" s="50"/>
      <c r="B17" s="46"/>
      <c r="C17" s="51"/>
      <c r="D17" s="52" t="s">
        <v>120</v>
      </c>
      <c r="E17" s="82">
        <v>94</v>
      </c>
      <c r="F17" s="82"/>
      <c r="G17" s="82">
        <v>94</v>
      </c>
      <c r="H17" s="51"/>
      <c r="I17" s="51"/>
    </row>
    <row r="18" s="4" customFormat="true" ht="33" customHeight="true" spans="1:9">
      <c r="A18" s="50"/>
      <c r="B18" s="46"/>
      <c r="C18" s="51"/>
      <c r="D18" s="52" t="s">
        <v>121</v>
      </c>
      <c r="E18" s="82">
        <v>288</v>
      </c>
      <c r="F18" s="82"/>
      <c r="G18" s="82">
        <v>288</v>
      </c>
      <c r="H18" s="51"/>
      <c r="I18" s="51"/>
    </row>
    <row r="19" s="4" customFormat="true" ht="33" customHeight="true" spans="1:9">
      <c r="A19" s="50"/>
      <c r="B19" s="46"/>
      <c r="C19" s="51"/>
      <c r="D19" s="52" t="s">
        <v>122</v>
      </c>
      <c r="E19" s="82">
        <v>31</v>
      </c>
      <c r="F19" s="82"/>
      <c r="G19" s="82">
        <v>31</v>
      </c>
      <c r="H19" s="51"/>
      <c r="I19" s="51"/>
    </row>
    <row r="20" s="4" customFormat="true" ht="33" customHeight="true" spans="1:9">
      <c r="A20" s="50"/>
      <c r="B20" s="46"/>
      <c r="C20" s="51"/>
      <c r="D20" s="52" t="s">
        <v>123</v>
      </c>
      <c r="E20" s="82">
        <v>72</v>
      </c>
      <c r="F20" s="82"/>
      <c r="G20" s="82">
        <v>72</v>
      </c>
      <c r="H20" s="51"/>
      <c r="I20" s="51"/>
    </row>
    <row r="21" s="39" customFormat="true" ht="39" customHeight="true" spans="1:9">
      <c r="A21" s="53"/>
      <c r="B21" s="54" t="s">
        <v>124</v>
      </c>
      <c r="C21" s="55">
        <v>55</v>
      </c>
      <c r="D21" s="46" t="s">
        <v>120</v>
      </c>
      <c r="E21" s="75">
        <v>55</v>
      </c>
      <c r="F21" s="75"/>
      <c r="G21" s="55">
        <v>55</v>
      </c>
      <c r="H21" s="55"/>
      <c r="I21" s="92"/>
    </row>
    <row r="22" s="4" customFormat="true" ht="42" customHeight="true" spans="1:9">
      <c r="A22" s="47" t="s">
        <v>125</v>
      </c>
      <c r="B22" s="48" t="s">
        <v>109</v>
      </c>
      <c r="C22" s="49">
        <f>C23+C24</f>
        <v>1044</v>
      </c>
      <c r="D22" s="49"/>
      <c r="E22" s="49">
        <f>E23+E24+E25</f>
        <v>1044</v>
      </c>
      <c r="F22" s="49">
        <f>F23+F24+F25</f>
        <v>24</v>
      </c>
      <c r="G22" s="49"/>
      <c r="H22" s="49"/>
      <c r="I22" s="49">
        <f>I23+I24+I25</f>
        <v>1020</v>
      </c>
    </row>
    <row r="23" s="4" customFormat="true" ht="44" customHeight="true" spans="1:9">
      <c r="A23" s="50"/>
      <c r="B23" s="56" t="s">
        <v>126</v>
      </c>
      <c r="C23" s="46">
        <v>1000</v>
      </c>
      <c r="D23" s="46" t="s">
        <v>127</v>
      </c>
      <c r="E23" s="83">
        <v>1000</v>
      </c>
      <c r="F23" s="83"/>
      <c r="G23" s="46"/>
      <c r="H23" s="46"/>
      <c r="I23" s="51">
        <v>1000</v>
      </c>
    </row>
    <row r="24" s="4" customFormat="true" ht="44" customHeight="true" spans="1:9">
      <c r="A24" s="50"/>
      <c r="B24" s="57" t="s">
        <v>128</v>
      </c>
      <c r="C24" s="57">
        <v>44</v>
      </c>
      <c r="D24" s="46" t="s">
        <v>127</v>
      </c>
      <c r="E24" s="83">
        <v>20</v>
      </c>
      <c r="F24" s="83"/>
      <c r="G24" s="46"/>
      <c r="H24" s="46"/>
      <c r="I24" s="51">
        <v>20</v>
      </c>
    </row>
    <row r="25" s="39" customFormat="true" ht="37" customHeight="true" spans="1:9">
      <c r="A25" s="53"/>
      <c r="B25" s="58"/>
      <c r="C25" s="58"/>
      <c r="D25" s="46" t="s">
        <v>120</v>
      </c>
      <c r="E25" s="75">
        <v>24</v>
      </c>
      <c r="F25" s="75">
        <v>24</v>
      </c>
      <c r="G25" s="75"/>
      <c r="H25" s="55"/>
      <c r="I25" s="55"/>
    </row>
    <row r="26" s="39" customFormat="true" ht="28" customHeight="true" spans="1:9">
      <c r="A26" s="59" t="s">
        <v>13</v>
      </c>
      <c r="B26" s="60" t="s">
        <v>109</v>
      </c>
      <c r="C26" s="61">
        <v>15</v>
      </c>
      <c r="D26" s="61"/>
      <c r="E26" s="84">
        <f>E27</f>
        <v>15</v>
      </c>
      <c r="F26" s="84"/>
      <c r="G26" s="84">
        <f>G27</f>
        <v>15</v>
      </c>
      <c r="H26" s="84"/>
      <c r="I26" s="84"/>
    </row>
    <row r="27" s="39" customFormat="true" ht="37" customHeight="true" spans="1:9">
      <c r="A27" s="62"/>
      <c r="B27" s="55" t="s">
        <v>124</v>
      </c>
      <c r="C27" s="55">
        <v>15</v>
      </c>
      <c r="D27" s="46" t="s">
        <v>120</v>
      </c>
      <c r="E27" s="75">
        <v>15</v>
      </c>
      <c r="F27" s="75"/>
      <c r="G27" s="75">
        <v>15</v>
      </c>
      <c r="H27" s="55"/>
      <c r="I27" s="55"/>
    </row>
    <row r="28" s="39" customFormat="true" ht="24" customHeight="true" spans="1:9">
      <c r="A28" s="59" t="s">
        <v>43</v>
      </c>
      <c r="B28" s="60" t="s">
        <v>109</v>
      </c>
      <c r="C28" s="61">
        <v>604</v>
      </c>
      <c r="D28" s="61"/>
      <c r="E28" s="84">
        <v>604</v>
      </c>
      <c r="F28" s="84"/>
      <c r="G28" s="84"/>
      <c r="H28" s="84">
        <v>604</v>
      </c>
      <c r="I28" s="84"/>
    </row>
    <row r="29" s="39" customFormat="true" ht="45" customHeight="true" spans="1:9">
      <c r="A29" s="62"/>
      <c r="B29" s="55" t="s">
        <v>126</v>
      </c>
      <c r="C29" s="55">
        <v>604</v>
      </c>
      <c r="D29" s="63" t="s">
        <v>111</v>
      </c>
      <c r="E29" s="75">
        <v>604</v>
      </c>
      <c r="F29" s="75"/>
      <c r="G29" s="75"/>
      <c r="H29" s="55">
        <v>604</v>
      </c>
      <c r="I29" s="55"/>
    </row>
    <row r="30" s="39" customFormat="true" ht="21" customHeight="true" spans="1:9">
      <c r="A30" s="59" t="s">
        <v>47</v>
      </c>
      <c r="B30" s="60" t="s">
        <v>109</v>
      </c>
      <c r="C30" s="61">
        <v>97</v>
      </c>
      <c r="D30" s="61"/>
      <c r="E30" s="84">
        <v>97</v>
      </c>
      <c r="F30" s="84"/>
      <c r="G30" s="84">
        <v>97</v>
      </c>
      <c r="H30" s="84"/>
      <c r="I30" s="84"/>
    </row>
    <row r="31" s="39" customFormat="true" ht="27" customHeight="true" spans="1:9">
      <c r="A31" s="62"/>
      <c r="B31" s="55" t="s">
        <v>126</v>
      </c>
      <c r="C31" s="55">
        <v>97</v>
      </c>
      <c r="D31" s="46" t="s">
        <v>118</v>
      </c>
      <c r="E31" s="75">
        <v>89.57</v>
      </c>
      <c r="F31" s="75"/>
      <c r="G31" s="75">
        <v>89.57</v>
      </c>
      <c r="H31" s="55"/>
      <c r="I31" s="55"/>
    </row>
    <row r="32" s="39" customFormat="true" ht="27" customHeight="true" spans="1:9">
      <c r="A32" s="62"/>
      <c r="B32" s="55"/>
      <c r="C32" s="55"/>
      <c r="D32" s="63" t="s">
        <v>123</v>
      </c>
      <c r="E32" s="75">
        <v>7.43</v>
      </c>
      <c r="F32" s="75"/>
      <c r="G32" s="75">
        <v>7.43</v>
      </c>
      <c r="H32" s="55"/>
      <c r="I32" s="55"/>
    </row>
    <row r="33" s="39" customFormat="true" ht="24" customHeight="true" spans="1:9">
      <c r="A33" s="64" t="s">
        <v>38</v>
      </c>
      <c r="B33" s="60" t="s">
        <v>109</v>
      </c>
      <c r="C33" s="61">
        <v>700</v>
      </c>
      <c r="D33" s="61"/>
      <c r="E33" s="84">
        <v>700</v>
      </c>
      <c r="F33" s="84"/>
      <c r="G33" s="84"/>
      <c r="H33" s="84">
        <v>700</v>
      </c>
      <c r="I33" s="84"/>
    </row>
    <row r="34" s="39" customFormat="true" ht="44" customHeight="true" spans="1:9">
      <c r="A34" s="62"/>
      <c r="B34" s="55" t="s">
        <v>129</v>
      </c>
      <c r="C34" s="55">
        <v>700</v>
      </c>
      <c r="D34" s="65" t="s">
        <v>130</v>
      </c>
      <c r="E34" s="75">
        <v>700</v>
      </c>
      <c r="F34" s="75"/>
      <c r="G34" s="75"/>
      <c r="H34" s="55">
        <v>700</v>
      </c>
      <c r="I34" s="55"/>
    </row>
    <row r="35" s="39" customFormat="true" ht="38" customHeight="true" spans="1:9">
      <c r="A35" s="66" t="s">
        <v>41</v>
      </c>
      <c r="B35" s="67" t="s">
        <v>109</v>
      </c>
      <c r="C35" s="68">
        <f>C36</f>
        <v>540</v>
      </c>
      <c r="D35" s="68"/>
      <c r="E35" s="85">
        <f>SUM(E36:E36)</f>
        <v>540</v>
      </c>
      <c r="F35" s="85"/>
      <c r="G35" s="85"/>
      <c r="H35" s="85">
        <f>SUM(H36:H36)</f>
        <v>540</v>
      </c>
      <c r="I35" s="93"/>
    </row>
    <row r="36" s="39" customFormat="true" ht="38" customHeight="true" spans="1:9">
      <c r="A36" s="69"/>
      <c r="B36" s="70" t="s">
        <v>126</v>
      </c>
      <c r="C36" s="70">
        <v>540</v>
      </c>
      <c r="D36" s="70" t="s">
        <v>111</v>
      </c>
      <c r="E36" s="86">
        <v>540</v>
      </c>
      <c r="F36" s="86"/>
      <c r="G36" s="70"/>
      <c r="H36" s="70">
        <v>540</v>
      </c>
      <c r="I36" s="94"/>
    </row>
    <row r="37" s="39" customFormat="true" ht="32" customHeight="true" spans="1:9">
      <c r="A37" s="59" t="s">
        <v>45</v>
      </c>
      <c r="B37" s="60" t="s">
        <v>109</v>
      </c>
      <c r="C37" s="67">
        <f>C38</f>
        <v>115</v>
      </c>
      <c r="D37" s="67"/>
      <c r="E37" s="87">
        <f>E38</f>
        <v>115</v>
      </c>
      <c r="F37" s="84"/>
      <c r="G37" s="84"/>
      <c r="H37" s="84">
        <f>H38</f>
        <v>115</v>
      </c>
      <c r="I37" s="84"/>
    </row>
    <row r="38" s="39" customFormat="true" ht="44" customHeight="true" spans="1:9">
      <c r="A38" s="62"/>
      <c r="B38" s="55" t="s">
        <v>126</v>
      </c>
      <c r="C38" s="55">
        <v>115</v>
      </c>
      <c r="D38" s="70" t="s">
        <v>111</v>
      </c>
      <c r="E38" s="75">
        <v>115</v>
      </c>
      <c r="F38" s="75"/>
      <c r="G38" s="75"/>
      <c r="H38" s="55">
        <v>115</v>
      </c>
      <c r="I38" s="55"/>
    </row>
    <row r="39" s="39" customFormat="true" ht="27" customHeight="true" spans="1:9">
      <c r="A39" s="59" t="s">
        <v>131</v>
      </c>
      <c r="B39" s="71" t="s">
        <v>109</v>
      </c>
      <c r="C39" s="60">
        <v>74</v>
      </c>
      <c r="D39" s="60"/>
      <c r="E39" s="88">
        <v>74</v>
      </c>
      <c r="F39" s="89"/>
      <c r="G39" s="89"/>
      <c r="H39" s="89">
        <v>74</v>
      </c>
      <c r="I39" s="89"/>
    </row>
    <row r="40" s="39" customFormat="true" ht="42" customHeight="true" spans="1:9">
      <c r="A40" s="62"/>
      <c r="B40" s="55" t="s">
        <v>132</v>
      </c>
      <c r="C40" s="55">
        <v>74</v>
      </c>
      <c r="D40" s="72" t="s">
        <v>111</v>
      </c>
      <c r="E40" s="75">
        <v>74</v>
      </c>
      <c r="F40" s="75"/>
      <c r="G40" s="75"/>
      <c r="H40" s="55">
        <v>74</v>
      </c>
      <c r="I40" s="55"/>
    </row>
    <row r="41" s="39" customFormat="true" ht="28" customHeight="true" spans="1:9">
      <c r="A41" s="59" t="s">
        <v>49</v>
      </c>
      <c r="B41" s="60" t="s">
        <v>109</v>
      </c>
      <c r="C41" s="67">
        <f>C42</f>
        <v>17</v>
      </c>
      <c r="D41" s="67"/>
      <c r="E41" s="84">
        <f>SUM(E42:E47)</f>
        <v>17</v>
      </c>
      <c r="F41" s="84"/>
      <c r="G41" s="84">
        <f>SUM(G42:G47)</f>
        <v>10.4</v>
      </c>
      <c r="H41" s="84">
        <f>SUM(H42:H47)</f>
        <v>6.6</v>
      </c>
      <c r="I41" s="84"/>
    </row>
    <row r="42" s="39" customFormat="true" ht="28" customHeight="true" spans="1:9">
      <c r="A42" s="62"/>
      <c r="B42" s="55" t="s">
        <v>126</v>
      </c>
      <c r="C42" s="55">
        <v>17</v>
      </c>
      <c r="D42" s="63" t="s">
        <v>113</v>
      </c>
      <c r="E42" s="75">
        <v>0.65</v>
      </c>
      <c r="F42" s="75"/>
      <c r="G42" s="75">
        <v>0.65</v>
      </c>
      <c r="H42" s="55"/>
      <c r="I42" s="55"/>
    </row>
    <row r="43" s="39" customFormat="true" ht="28" customHeight="true" spans="1:9">
      <c r="A43" s="62"/>
      <c r="B43" s="55"/>
      <c r="C43" s="55"/>
      <c r="D43" s="63" t="s">
        <v>120</v>
      </c>
      <c r="E43" s="75">
        <v>1.8</v>
      </c>
      <c r="F43" s="75"/>
      <c r="G43" s="75">
        <v>1.8</v>
      </c>
      <c r="H43" s="55"/>
      <c r="I43" s="55"/>
    </row>
    <row r="44" s="39" customFormat="true" ht="28" customHeight="true" spans="1:9">
      <c r="A44" s="62"/>
      <c r="B44" s="55"/>
      <c r="C44" s="55"/>
      <c r="D44" s="63" t="s">
        <v>121</v>
      </c>
      <c r="E44" s="75">
        <v>0.19</v>
      </c>
      <c r="F44" s="75"/>
      <c r="G44" s="75">
        <v>0.19</v>
      </c>
      <c r="H44" s="55"/>
      <c r="I44" s="55"/>
    </row>
    <row r="45" s="39" customFormat="true" ht="28" customHeight="true" spans="1:9">
      <c r="A45" s="62"/>
      <c r="B45" s="55"/>
      <c r="C45" s="55"/>
      <c r="D45" s="63" t="s">
        <v>117</v>
      </c>
      <c r="E45" s="75">
        <v>7.31</v>
      </c>
      <c r="F45" s="75"/>
      <c r="G45" s="75">
        <v>7.31</v>
      </c>
      <c r="H45" s="55"/>
      <c r="I45" s="55"/>
    </row>
    <row r="46" s="39" customFormat="true" ht="28" customHeight="true" spans="1:9">
      <c r="A46" s="62"/>
      <c r="B46" s="55"/>
      <c r="C46" s="55"/>
      <c r="D46" s="63" t="s">
        <v>111</v>
      </c>
      <c r="E46" s="75">
        <v>6.6</v>
      </c>
      <c r="F46" s="75"/>
      <c r="G46" s="75"/>
      <c r="H46" s="55">
        <v>6.6</v>
      </c>
      <c r="I46" s="55"/>
    </row>
    <row r="47" s="39" customFormat="true" ht="28" customHeight="true" spans="1:9">
      <c r="A47" s="62"/>
      <c r="B47" s="55"/>
      <c r="C47" s="55"/>
      <c r="D47" s="63" t="s">
        <v>123</v>
      </c>
      <c r="E47" s="75">
        <v>0.45</v>
      </c>
      <c r="F47" s="75"/>
      <c r="G47" s="55">
        <v>0.45</v>
      </c>
      <c r="H47" s="75"/>
      <c r="I47" s="55"/>
    </row>
    <row r="48" s="39" customFormat="true" ht="25" customHeight="true" spans="1:9">
      <c r="A48" s="64" t="s">
        <v>50</v>
      </c>
      <c r="B48" s="60" t="s">
        <v>109</v>
      </c>
      <c r="C48" s="61">
        <f>C49</f>
        <v>170</v>
      </c>
      <c r="D48" s="67"/>
      <c r="E48" s="84">
        <f>E49+E50</f>
        <v>170</v>
      </c>
      <c r="F48" s="84"/>
      <c r="G48" s="84">
        <f>G49+G50</f>
        <v>120</v>
      </c>
      <c r="H48" s="84">
        <f>H49+H50</f>
        <v>50</v>
      </c>
      <c r="I48" s="84"/>
    </row>
    <row r="49" s="39" customFormat="true" ht="32" customHeight="true" spans="1:9">
      <c r="A49" s="62"/>
      <c r="B49" s="55" t="s">
        <v>126</v>
      </c>
      <c r="C49" s="55">
        <v>170</v>
      </c>
      <c r="D49" s="65" t="s">
        <v>118</v>
      </c>
      <c r="E49" s="75">
        <v>120</v>
      </c>
      <c r="F49" s="75"/>
      <c r="G49" s="90">
        <v>120</v>
      </c>
      <c r="H49" s="55"/>
      <c r="I49" s="55"/>
    </row>
    <row r="50" s="39" customFormat="true" ht="32" customHeight="true" spans="1:9">
      <c r="A50" s="62"/>
      <c r="B50" s="55"/>
      <c r="C50" s="55"/>
      <c r="D50" s="65" t="s">
        <v>111</v>
      </c>
      <c r="E50" s="75">
        <v>50</v>
      </c>
      <c r="F50" s="75"/>
      <c r="G50" s="75"/>
      <c r="H50" s="55">
        <v>50</v>
      </c>
      <c r="I50" s="55"/>
    </row>
    <row r="51" s="39" customFormat="true" ht="27" customHeight="true" spans="1:9">
      <c r="A51" s="59" t="s">
        <v>35</v>
      </c>
      <c r="B51" s="60" t="s">
        <v>109</v>
      </c>
      <c r="C51" s="61">
        <f>C52+C53</f>
        <v>165</v>
      </c>
      <c r="D51" s="73"/>
      <c r="E51" s="61">
        <f t="shared" ref="D51:I51" si="0">E52+E53</f>
        <v>165</v>
      </c>
      <c r="F51" s="61"/>
      <c r="G51" s="61">
        <f t="shared" si="0"/>
        <v>15</v>
      </c>
      <c r="H51" s="61">
        <f t="shared" si="0"/>
        <v>150</v>
      </c>
      <c r="I51" s="73"/>
    </row>
    <row r="52" s="39" customFormat="true" ht="39" customHeight="true" spans="1:9">
      <c r="A52" s="62"/>
      <c r="B52" s="74" t="s">
        <v>124</v>
      </c>
      <c r="C52" s="75">
        <v>15</v>
      </c>
      <c r="D52" s="46" t="s">
        <v>120</v>
      </c>
      <c r="E52" s="75">
        <v>15</v>
      </c>
      <c r="F52" s="75"/>
      <c r="G52" s="75">
        <v>15</v>
      </c>
      <c r="H52" s="75"/>
      <c r="I52" s="55"/>
    </row>
    <row r="53" s="39" customFormat="true" ht="39" customHeight="true" spans="1:9">
      <c r="A53" s="62"/>
      <c r="B53" s="55" t="s">
        <v>126</v>
      </c>
      <c r="C53" s="75">
        <v>150</v>
      </c>
      <c r="D53" s="63" t="s">
        <v>111</v>
      </c>
      <c r="E53" s="75">
        <v>150</v>
      </c>
      <c r="F53" s="75"/>
      <c r="G53" s="75"/>
      <c r="H53" s="75">
        <v>150</v>
      </c>
      <c r="I53" s="55"/>
    </row>
    <row r="54" s="4" customFormat="true"/>
  </sheetData>
  <sheetProtection formatCells="0" insertHyperlinks="0" autoFilter="0"/>
  <mergeCells count="29">
    <mergeCell ref="A2:I2"/>
    <mergeCell ref="G3:I3"/>
    <mergeCell ref="D4:E4"/>
    <mergeCell ref="F4:I4"/>
    <mergeCell ref="A4:A5"/>
    <mergeCell ref="A7:A21"/>
    <mergeCell ref="A22:A25"/>
    <mergeCell ref="A26:A27"/>
    <mergeCell ref="A28:A29"/>
    <mergeCell ref="A30:A32"/>
    <mergeCell ref="A33:A34"/>
    <mergeCell ref="A35:A36"/>
    <mergeCell ref="A37:A38"/>
    <mergeCell ref="A39:A40"/>
    <mergeCell ref="A41:A47"/>
    <mergeCell ref="A48:A50"/>
    <mergeCell ref="A51:A53"/>
    <mergeCell ref="B4:B5"/>
    <mergeCell ref="B8:B20"/>
    <mergeCell ref="B24:B25"/>
    <mergeCell ref="B31:B32"/>
    <mergeCell ref="B42:B47"/>
    <mergeCell ref="B49:B50"/>
    <mergeCell ref="C4:C5"/>
    <mergeCell ref="C8:C20"/>
    <mergeCell ref="C24:C25"/>
    <mergeCell ref="C31:C32"/>
    <mergeCell ref="C42:C47"/>
    <mergeCell ref="C49:C50"/>
  </mergeCells>
  <pageMargins left="0.826388888888889" right="0.751388888888889" top="0.786805555555556" bottom="0.629861111111111" header="0.5" footer="0.354166666666667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531"/>
  <sheetViews>
    <sheetView zoomScale="80" zoomScaleNormal="80" workbookViewId="0">
      <selection activeCell="G8" sqref="G8"/>
    </sheetView>
  </sheetViews>
  <sheetFormatPr defaultColWidth="9" defaultRowHeight="14.25" outlineLevelCol="3"/>
  <cols>
    <col min="1" max="1" width="10.15" style="21" customWidth="true"/>
    <col min="2" max="2" width="29.4583333333333" style="18" customWidth="true"/>
    <col min="3" max="3" width="55.4666666666667" style="20" customWidth="true"/>
    <col min="4" max="4" width="41.2416666666667" style="22" customWidth="true"/>
    <col min="5" max="16377" width="9" style="18"/>
    <col min="16378" max="16384" width="9" style="23"/>
  </cols>
  <sheetData>
    <row r="1" s="18" customFormat="true" ht="23" customHeight="true" spans="1:4">
      <c r="A1" s="24" t="s">
        <v>133</v>
      </c>
      <c r="C1" s="20"/>
      <c r="D1" s="22"/>
    </row>
    <row r="2" s="18" customFormat="true" ht="45" customHeight="true" spans="1:4">
      <c r="A2" s="6" t="s">
        <v>134</v>
      </c>
      <c r="B2" s="6"/>
      <c r="C2" s="6"/>
      <c r="D2" s="6"/>
    </row>
    <row r="3" s="19" customFormat="true" ht="52" customHeight="true" spans="1:4">
      <c r="A3" s="25" t="s">
        <v>135</v>
      </c>
      <c r="B3" s="26" t="s">
        <v>136</v>
      </c>
      <c r="C3" s="26" t="s">
        <v>137</v>
      </c>
      <c r="D3" s="27" t="s">
        <v>138</v>
      </c>
    </row>
    <row r="4" s="19" customFormat="true" ht="52" customHeight="true" spans="1:4">
      <c r="A4" s="28" t="s">
        <v>8</v>
      </c>
      <c r="B4" s="29"/>
      <c r="C4" s="29"/>
      <c r="D4" s="30">
        <f>SUM(D5:D15)</f>
        <v>2467</v>
      </c>
    </row>
    <row r="5" s="18" customFormat="true" ht="52" customHeight="true" spans="1:4">
      <c r="A5" s="31">
        <v>1</v>
      </c>
      <c r="B5" s="32" t="s">
        <v>43</v>
      </c>
      <c r="C5" s="32" t="s">
        <v>139</v>
      </c>
      <c r="D5" s="33">
        <v>604</v>
      </c>
    </row>
    <row r="6" s="18" customFormat="true" ht="52" customHeight="true" spans="1:4">
      <c r="A6" s="31">
        <v>2</v>
      </c>
      <c r="B6" s="32" t="s">
        <v>47</v>
      </c>
      <c r="C6" s="32" t="s">
        <v>140</v>
      </c>
      <c r="D6" s="33">
        <v>97</v>
      </c>
    </row>
    <row r="7" s="18" customFormat="true" ht="52" customHeight="true" spans="1:4">
      <c r="A7" s="31">
        <v>3</v>
      </c>
      <c r="B7" s="32" t="s">
        <v>38</v>
      </c>
      <c r="C7" s="32" t="s">
        <v>141</v>
      </c>
      <c r="D7" s="34">
        <v>700</v>
      </c>
    </row>
    <row r="8" s="20" customFormat="true" ht="52" customHeight="true" spans="1:4">
      <c r="A8" s="31">
        <v>4</v>
      </c>
      <c r="B8" s="32" t="s">
        <v>41</v>
      </c>
      <c r="C8" s="35" t="s">
        <v>142</v>
      </c>
      <c r="D8" s="34">
        <v>300</v>
      </c>
    </row>
    <row r="9" s="20" customFormat="true" ht="52" customHeight="true" spans="1:4">
      <c r="A9" s="31">
        <v>5</v>
      </c>
      <c r="B9" s="32" t="s">
        <v>41</v>
      </c>
      <c r="C9" s="36" t="s">
        <v>143</v>
      </c>
      <c r="D9" s="34">
        <v>240</v>
      </c>
    </row>
    <row r="10" s="18" customFormat="true" ht="52" customHeight="true" spans="1:4">
      <c r="A10" s="31">
        <v>6</v>
      </c>
      <c r="B10" s="32" t="s">
        <v>45</v>
      </c>
      <c r="C10" s="32" t="s">
        <v>144</v>
      </c>
      <c r="D10" s="33">
        <v>115</v>
      </c>
    </row>
    <row r="11" s="19" customFormat="true" ht="52" customHeight="true" spans="1:4">
      <c r="A11" s="31">
        <v>7</v>
      </c>
      <c r="B11" s="32" t="s">
        <v>145</v>
      </c>
      <c r="C11" s="37" t="s">
        <v>146</v>
      </c>
      <c r="D11" s="33">
        <v>74</v>
      </c>
    </row>
    <row r="12" s="18" customFormat="true" ht="52" customHeight="true" spans="1:4">
      <c r="A12" s="31">
        <v>8</v>
      </c>
      <c r="B12" s="32" t="s">
        <v>49</v>
      </c>
      <c r="C12" s="32" t="s">
        <v>147</v>
      </c>
      <c r="D12" s="34">
        <v>17</v>
      </c>
    </row>
    <row r="13" s="18" customFormat="true" ht="52" customHeight="true" spans="1:4">
      <c r="A13" s="31">
        <v>9</v>
      </c>
      <c r="B13" s="32" t="s">
        <v>50</v>
      </c>
      <c r="C13" s="32" t="s">
        <v>148</v>
      </c>
      <c r="D13" s="33">
        <v>70</v>
      </c>
    </row>
    <row r="14" s="18" customFormat="true" ht="52" customHeight="true" spans="1:4">
      <c r="A14" s="31">
        <v>10</v>
      </c>
      <c r="B14" s="32" t="s">
        <v>50</v>
      </c>
      <c r="C14" s="32" t="s">
        <v>149</v>
      </c>
      <c r="D14" s="33">
        <v>100</v>
      </c>
    </row>
    <row r="15" ht="47" customHeight="true" spans="1:4">
      <c r="A15" s="31">
        <v>11</v>
      </c>
      <c r="B15" s="31" t="s">
        <v>35</v>
      </c>
      <c r="C15" s="36" t="s">
        <v>150</v>
      </c>
      <c r="D15" s="38">
        <v>150</v>
      </c>
    </row>
    <row r="65470" s="18" customFormat="true"/>
    <row r="65471" s="18" customFormat="true"/>
    <row r="65472" s="18" customFormat="true"/>
    <row r="65473" s="18" customFormat="true"/>
    <row r="65474" s="18" customFormat="true"/>
    <row r="65475" s="18" customFormat="true"/>
    <row r="65476" s="18" customFormat="true"/>
    <row r="65477" s="18" customFormat="true"/>
    <row r="65478" s="18" customFormat="true"/>
    <row r="65479" s="18" customFormat="true"/>
    <row r="65480" s="18" customFormat="true"/>
    <row r="65481" s="18" customFormat="true"/>
    <row r="65482" s="18" customFormat="true"/>
    <row r="65483" s="18" customFormat="true"/>
    <row r="65484" s="18" customFormat="true"/>
    <row r="65485" s="18" customFormat="true"/>
    <row r="65486" s="18" customFormat="true"/>
    <row r="65487" s="18" customFormat="true"/>
    <row r="65488" s="18" customFormat="true"/>
    <row r="65489" s="18" customFormat="true"/>
    <row r="65490" s="18" customFormat="true"/>
    <row r="65491" s="18" customFormat="true"/>
    <row r="65492" s="18" customFormat="true"/>
    <row r="65493" s="18" customFormat="true"/>
    <row r="65494" s="18" customFormat="true"/>
    <row r="65495" s="18" customFormat="true"/>
    <row r="65496" s="18" customFormat="true"/>
    <row r="65497" s="18" customFormat="true"/>
    <row r="65498" s="18" customFormat="true"/>
    <row r="65499" s="18" customFormat="true"/>
    <row r="65500" s="18" customFormat="true"/>
    <row r="65501" s="18" customFormat="true"/>
    <row r="65502" s="18" customFormat="true"/>
    <row r="65503" s="18" customFormat="true"/>
    <row r="65504" s="18" customFormat="true"/>
    <row r="65505" s="18" customFormat="true"/>
    <row r="65506" s="18" customFormat="true"/>
    <row r="65507" s="18" customFormat="true"/>
    <row r="65508" s="18" customFormat="true"/>
    <row r="65509" s="18" customFormat="true"/>
    <row r="65510" s="18" customFormat="true"/>
    <row r="65511" s="18" customFormat="true"/>
    <row r="65512" s="18" customFormat="true"/>
    <row r="65513" s="18" customFormat="true"/>
    <row r="65514" s="18" customFormat="true"/>
    <row r="65515" s="18" customFormat="true"/>
    <row r="65516" s="18" customFormat="true"/>
    <row r="65517" s="18" customFormat="true"/>
    <row r="65518" s="18" customFormat="true"/>
    <row r="65519" s="18" customFormat="true"/>
    <row r="65520" s="18" customFormat="true"/>
    <row r="65521" s="18" customFormat="true"/>
    <row r="65522" s="18" customFormat="true"/>
    <row r="65523" s="18" customFormat="true"/>
    <row r="65524" s="18" customFormat="true"/>
    <row r="65525" s="18" customFormat="true"/>
    <row r="65526" s="18" customFormat="true"/>
    <row r="65527" s="18" customFormat="true"/>
    <row r="65528" s="18" customFormat="true"/>
    <row r="65529" s="18" customFormat="true"/>
    <row r="65530" s="18" customFormat="true"/>
    <row r="65531" s="18" customFormat="true"/>
  </sheetData>
  <sheetProtection formatCells="0" insertHyperlinks="0" autoFilter="0"/>
  <mergeCells count="2">
    <mergeCell ref="A2:D2"/>
    <mergeCell ref="A4:C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H7" sqref="H7"/>
    </sheetView>
  </sheetViews>
  <sheetFormatPr defaultColWidth="9" defaultRowHeight="13.5" outlineLevelCol="3"/>
  <cols>
    <col min="1" max="1" width="7.75" style="1" customWidth="true"/>
    <col min="2" max="2" width="27.75" style="1" customWidth="true"/>
    <col min="3" max="3" width="64.625" style="1" customWidth="true"/>
    <col min="4" max="4" width="15.875" style="1" customWidth="true"/>
    <col min="5" max="7" width="9" style="1"/>
    <col min="8" max="8" width="22.875" style="1" customWidth="true"/>
    <col min="9" max="16384" width="9" style="1"/>
  </cols>
  <sheetData>
    <row r="1" s="1" customFormat="true" ht="26" customHeight="true" spans="1:4">
      <c r="A1" s="2" t="s">
        <v>151</v>
      </c>
      <c r="B1" s="3"/>
      <c r="C1" s="4"/>
      <c r="D1" s="4"/>
    </row>
    <row r="2" s="1" customFormat="true" ht="48" customHeight="true" spans="1:4">
      <c r="A2" s="5" t="s">
        <v>152</v>
      </c>
      <c r="B2" s="5"/>
      <c r="C2" s="6"/>
      <c r="D2" s="6"/>
    </row>
    <row r="3" s="1" customFormat="true" ht="46" customHeight="true" spans="1:4">
      <c r="A3" s="7" t="s">
        <v>135</v>
      </c>
      <c r="B3" s="7" t="s">
        <v>153</v>
      </c>
      <c r="C3" s="8" t="s">
        <v>154</v>
      </c>
      <c r="D3" s="8" t="s">
        <v>138</v>
      </c>
    </row>
    <row r="4" s="1" customFormat="true" ht="38" customHeight="true" spans="1:4">
      <c r="A4" s="9" t="s">
        <v>8</v>
      </c>
      <c r="B4" s="10"/>
      <c r="C4" s="11"/>
      <c r="D4" s="12">
        <v>129</v>
      </c>
    </row>
    <row r="5" s="1" customFormat="true" ht="40" customHeight="true" spans="1:4">
      <c r="A5" s="13">
        <v>1</v>
      </c>
      <c r="B5" s="14" t="s">
        <v>12</v>
      </c>
      <c r="C5" s="15" t="s">
        <v>155</v>
      </c>
      <c r="D5" s="16">
        <v>24</v>
      </c>
    </row>
    <row r="6" s="1" customFormat="true" ht="34" customHeight="true" spans="1:4">
      <c r="A6" s="13">
        <v>2</v>
      </c>
      <c r="B6" s="14" t="s">
        <v>17</v>
      </c>
      <c r="C6" s="14" t="s">
        <v>156</v>
      </c>
      <c r="D6" s="13">
        <v>20</v>
      </c>
    </row>
    <row r="7" s="1" customFormat="true" ht="62" customHeight="true" spans="1:4">
      <c r="A7" s="7">
        <v>3</v>
      </c>
      <c r="B7" s="17" t="s">
        <v>28</v>
      </c>
      <c r="C7" s="14" t="s">
        <v>157</v>
      </c>
      <c r="D7" s="13">
        <v>55</v>
      </c>
    </row>
    <row r="8" s="1" customFormat="true" ht="38" customHeight="true" spans="1:4">
      <c r="A8" s="13">
        <v>4</v>
      </c>
      <c r="B8" s="17" t="s">
        <v>13</v>
      </c>
      <c r="C8" s="14" t="s">
        <v>158</v>
      </c>
      <c r="D8" s="13">
        <v>15</v>
      </c>
    </row>
    <row r="9" s="1" customFormat="true" ht="36" customHeight="true" spans="1:4">
      <c r="A9" s="7">
        <v>5</v>
      </c>
      <c r="B9" s="14" t="s">
        <v>35</v>
      </c>
      <c r="C9" s="14" t="s">
        <v>159</v>
      </c>
      <c r="D9" s="13">
        <v>15</v>
      </c>
    </row>
    <row r="10" s="1" customFormat="true" ht="32" customHeight="true"/>
    <row r="11" s="1" customFormat="true" ht="32" customHeight="true"/>
    <row r="12" s="1" customFormat="true" ht="32" customHeight="true"/>
    <row r="13" s="1" customFormat="true" ht="32" customHeight="true"/>
    <row r="14" s="1" customFormat="true" ht="32" customHeight="true"/>
  </sheetData>
  <sheetProtection formatCells="0" insertHyperlinks="0" autoFilter="0"/>
  <mergeCells count="2">
    <mergeCell ref="A2:D2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WWO_wpscloud_20240821161302-a0e91bd6bf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 资金分配表</vt:lpstr>
      <vt:lpstr>附件2 绩效目标表</vt:lpstr>
      <vt:lpstr>附件3 支出经济分类表</vt:lpstr>
      <vt:lpstr>附件4  中职学校奖补</vt:lpstr>
      <vt:lpstr>附件5  职业院校教师素质提高计划奖补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2024-06-11T23:55:00Z</dcterms:created>
  <dcterms:modified xsi:type="dcterms:W3CDTF">2025-06-04T11:34:49Z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9FE533F0175F46A981DDFB10732FFF3C_12</vt:lpwstr>
  </property>
</Properties>
</file>