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1" sheetId="15" r:id="rId2"/>
    <sheet name="2" sheetId="16" r:id="rId3"/>
    <sheet name="3" sheetId="13" r:id="rId4"/>
    <sheet name="4" sheetId="1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3" hidden="1">'3'!$A$4:$I$665</definedName>
    <definedName name="Database" localSheetId="1" hidden="1">#REF!</definedName>
    <definedName name="Database" localSheetId="0" hidden="1">'[1]#REF!'!$A$6:$F$68</definedName>
    <definedName name="Database" hidden="1">#REF!</definedName>
    <definedName name="mhj">#N/A</definedName>
    <definedName name="_xlnm.Print_Area" localSheetId="1">'1'!$A$1:$H$73</definedName>
    <definedName name="_xlnm.Print_Area" localSheetId="2">'2'!$A$1:$H$47</definedName>
    <definedName name="_xlnm.Print_Area" localSheetId="0">封面!$A$1:$P$21</definedName>
    <definedName name="_xlnm.Print_Area" hidden="1">#N/A</definedName>
    <definedName name="Print_Area_MI">#REF!</definedName>
    <definedName name="_xlnm.Print_Titles" localSheetId="1">'1'!$1:$6</definedName>
    <definedName name="_xlnm.Print_Titles" hidden="1">#N/A</definedName>
    <definedName name="大多数">'[2]13 铁路配件'!$A$15</definedName>
    <definedName name="地区名称">#REF!</definedName>
    <definedName name="饿">#REF!</definedName>
    <definedName name="飞过海">'[3]20 运输公司'!$C$4</definedName>
    <definedName name="任务分类">[4]任务!$A$1:$A$10</definedName>
    <definedName name="我">#N/A</definedName>
    <definedName name="洋10" localSheetId="1">#REF!</definedName>
    <definedName name="洋10" localSheetId="0">'[5]#REF!'!$A$6:$F$68</definedName>
    <definedName name="洋10">#REF!</definedName>
    <definedName name="주택사업본부">#REF!</definedName>
    <definedName name="철구사업본부">#REF!</definedName>
  </definedNames>
  <calcPr calcId="144525" iterate="true" iterateCount="100" iterateDelta="0.001"/>
</workbook>
</file>

<file path=xl/sharedStrings.xml><?xml version="1.0" encoding="utf-8"?>
<sst xmlns="http://schemas.openxmlformats.org/spreadsheetml/2006/main" count="929" uniqueCount="902">
  <si>
    <t>2018年海南省省本级财政预算调整方案（草案）</t>
  </si>
  <si>
    <t>海南省财政厅</t>
  </si>
  <si>
    <t>2018年5月</t>
  </si>
  <si>
    <t>表一</t>
  </si>
  <si>
    <t>2018年海南省省本级一般公共预算收支调整表</t>
  </si>
  <si>
    <t>单位：万元</t>
  </si>
  <si>
    <t>收                             入</t>
  </si>
  <si>
    <t>支                              出</t>
  </si>
  <si>
    <t>项              目</t>
  </si>
  <si>
    <t>年初预算数</t>
  </si>
  <si>
    <t>调整数</t>
  </si>
  <si>
    <t>调整预算数</t>
  </si>
  <si>
    <t>项        目</t>
  </si>
  <si>
    <t>**</t>
  </si>
  <si>
    <t>一、地方一般公共预算收入</t>
  </si>
  <si>
    <t>一、地方一般公共预算支出</t>
  </si>
  <si>
    <t>（一）税收收入</t>
  </si>
  <si>
    <t>（一）一般公共服务支出</t>
  </si>
  <si>
    <t>1.增值税</t>
  </si>
  <si>
    <t>（二）外交支出</t>
  </si>
  <si>
    <t>2.营业税</t>
  </si>
  <si>
    <t>（三）国防支出</t>
  </si>
  <si>
    <t>3.企业所得税</t>
  </si>
  <si>
    <t>（四）公共安全支出</t>
  </si>
  <si>
    <t>4.个人所得税</t>
  </si>
  <si>
    <t>（五）教育支出</t>
  </si>
  <si>
    <t>5.城市维护建设税</t>
  </si>
  <si>
    <t>（六）科学技术支出</t>
  </si>
  <si>
    <t>6.房产税</t>
  </si>
  <si>
    <t>（七）文化体育与传媒支出</t>
  </si>
  <si>
    <t>7.土地增值税</t>
  </si>
  <si>
    <t>（八）社会保障和就业支出</t>
  </si>
  <si>
    <t>8.契税</t>
  </si>
  <si>
    <t>（九）医疗卫生与计划生育支出</t>
  </si>
  <si>
    <t>9.城镇土地使用税</t>
  </si>
  <si>
    <t>（十）节能环保支出</t>
  </si>
  <si>
    <t>（二）非税收入</t>
  </si>
  <si>
    <t>（十一）城乡社区支出</t>
  </si>
  <si>
    <t>1.专项收入</t>
  </si>
  <si>
    <t>（十二）农林水支出</t>
  </si>
  <si>
    <t>2.行政性收费收入</t>
  </si>
  <si>
    <t>（十三）交通运输支出</t>
  </si>
  <si>
    <t>3.罚没收入</t>
  </si>
  <si>
    <t>（十四）资源勘探信息等支出</t>
  </si>
  <si>
    <t>4.国有资本经营收入</t>
  </si>
  <si>
    <t>（十五）商业服务业等支出</t>
  </si>
  <si>
    <t>5.国有资源(资产)有偿使用收入</t>
  </si>
  <si>
    <t>（十六）金融支出</t>
  </si>
  <si>
    <t>6.其他收入</t>
  </si>
  <si>
    <t>（十七）国土海洋气象等支出</t>
  </si>
  <si>
    <t>（十八）住房保障支出</t>
  </si>
  <si>
    <t>（十九）粮油物资储备支出</t>
  </si>
  <si>
    <t>（二十）预备费</t>
  </si>
  <si>
    <t>（二十一）其他支出</t>
  </si>
  <si>
    <t>（二十二）债务付息支出</t>
  </si>
  <si>
    <t>二、债务收入</t>
  </si>
  <si>
    <t>二、债务还本支出</t>
  </si>
  <si>
    <t>（一）地方政府一般债券收入</t>
  </si>
  <si>
    <t>（一）地方政府一般债券还本支出</t>
  </si>
  <si>
    <t>（二）地方政府其他一般债务收入</t>
  </si>
  <si>
    <t>（二）地方政府其他一般债务还本支出</t>
  </si>
  <si>
    <t>三、转移性收入</t>
  </si>
  <si>
    <t>三、转移性支出</t>
  </si>
  <si>
    <t>（一）中央补助收入</t>
  </si>
  <si>
    <t>(一)补助市县支出</t>
  </si>
  <si>
    <t xml:space="preserve">1.返还性收入 </t>
  </si>
  <si>
    <t>1.返还性支出</t>
  </si>
  <si>
    <t>（1）所得税基数返还收入</t>
  </si>
  <si>
    <t>（1）所得税基数返还支出</t>
  </si>
  <si>
    <t>（2）成品油价格和税费改革税收返还收入</t>
  </si>
  <si>
    <t>（2）增值税税收返还支出</t>
  </si>
  <si>
    <t xml:space="preserve">（3）增值税税收返还收入 </t>
  </si>
  <si>
    <t>（3）消费税税收返还支出</t>
  </si>
  <si>
    <t xml:space="preserve">（4）消费税税收返还收入 </t>
  </si>
  <si>
    <t>（4）增值税“五五分享”税收返还支出</t>
  </si>
  <si>
    <t>（5）增值税“五五分享”税收返还收入</t>
  </si>
  <si>
    <t>2.一般性转移支付</t>
  </si>
  <si>
    <t>2.一般性转移支付收入</t>
  </si>
  <si>
    <t>（1）体制补助支出</t>
  </si>
  <si>
    <t>（1）体制补助收入</t>
  </si>
  <si>
    <t>（2）均衡性转移支付支出</t>
  </si>
  <si>
    <t>（2）均衡性转移支付补助收入</t>
  </si>
  <si>
    <t>（3）县级基本财力保障机制奖补支出</t>
  </si>
  <si>
    <t>（3）县级基本财力保障机制奖补资金</t>
  </si>
  <si>
    <t>（4）结算补助支出</t>
  </si>
  <si>
    <t>（4）结算补助收入</t>
  </si>
  <si>
    <t>（5）资源枯竭型城市转移支付支出</t>
  </si>
  <si>
    <t>（5）资源枯竭型城市转移支付补助</t>
  </si>
  <si>
    <t>（6）企业事业单位划转补助</t>
  </si>
  <si>
    <t>（6）企业事业单位预算划转补助</t>
  </si>
  <si>
    <t>（7）基层公检法司转移支付支出</t>
  </si>
  <si>
    <t>（7）成品油价格和税费改革转移支付补助</t>
  </si>
  <si>
    <t>（8）城乡义务教育转移支付支出</t>
  </si>
  <si>
    <t>（8）基层公检法司转移支付收入</t>
  </si>
  <si>
    <t>（9）基本养老金转移支付支出</t>
  </si>
  <si>
    <t>（9）城乡义务教育转移支付收入</t>
  </si>
  <si>
    <t>（10）城乡居民医疗保险转移支付支出</t>
  </si>
  <si>
    <t>（10）基本养老金转移支付收入</t>
  </si>
  <si>
    <t>（11）农村综合改革转移支付支出</t>
  </si>
  <si>
    <t>（11）城乡居民医疗保险转移支付收入</t>
  </si>
  <si>
    <t>（12）产粮（油）大县奖励支出</t>
  </si>
  <si>
    <t>（12）农村综合改革转移支付收入</t>
  </si>
  <si>
    <t>（13）重点生态功能区转移支付</t>
  </si>
  <si>
    <t>（13）产粮（油）大县奖励资金收入</t>
  </si>
  <si>
    <t>（14）固定数额补助支出</t>
  </si>
  <si>
    <t>（14）重点生态功能区转移支付收入</t>
  </si>
  <si>
    <t>（15）革命老区转移支付支出</t>
  </si>
  <si>
    <t>（15）固定数额补助收入</t>
  </si>
  <si>
    <t>（16）民族地区转移支付支出</t>
  </si>
  <si>
    <t>（16）革命老区转移支付收入</t>
  </si>
  <si>
    <t>（17）边疆地区转移支付支出</t>
  </si>
  <si>
    <t>（17）民族地区转移支付收入</t>
  </si>
  <si>
    <t>（18）贫困地区转移支付支出</t>
  </si>
  <si>
    <t>（18）边疆地区转移支付收入</t>
  </si>
  <si>
    <t>（19）其他一般性转移支付支出</t>
  </si>
  <si>
    <t>（19）贫困地区转移支付收入</t>
  </si>
  <si>
    <t>3.专项转移支付</t>
  </si>
  <si>
    <t>（20）其他一般性转移支付收入</t>
  </si>
  <si>
    <t>(二)上解中央支出</t>
  </si>
  <si>
    <t>3.专项转移支付收入</t>
  </si>
  <si>
    <t>1.体制上解支出</t>
  </si>
  <si>
    <t>（二）市县上解收入</t>
  </si>
  <si>
    <t>2.出口退税专项上解支出</t>
  </si>
  <si>
    <t>1.体制上解收入</t>
  </si>
  <si>
    <t>3.专项上解支出</t>
  </si>
  <si>
    <t>2.出口退税专项上解收入</t>
  </si>
  <si>
    <t>(三)地方政府一般债务转贷支出</t>
  </si>
  <si>
    <t>3.专项上解收入</t>
  </si>
  <si>
    <t>1.地方政府一般债券转贷支出</t>
  </si>
  <si>
    <t>（三）上年结余收入</t>
  </si>
  <si>
    <t>2.地方政府向外国政府借款转贷支出</t>
  </si>
  <si>
    <t>（四）调入资金</t>
  </si>
  <si>
    <t>3.地方政府向国际组织借款转贷支出</t>
  </si>
  <si>
    <t>（五）调入预算稳定调节基金</t>
  </si>
  <si>
    <t>4.地方政府其他一般债务转贷支出</t>
  </si>
  <si>
    <t>(四)年终结余结转</t>
  </si>
  <si>
    <t>1.净结余</t>
  </si>
  <si>
    <t>2.结转</t>
  </si>
  <si>
    <t>收  入  总  计</t>
  </si>
  <si>
    <t>支  出  总  计</t>
  </si>
  <si>
    <t>表二</t>
  </si>
  <si>
    <t>2018年海南省省本级政府性基金预算收支调整表</t>
  </si>
  <si>
    <t>金额单位：万元</t>
  </si>
  <si>
    <t>收                                 入</t>
  </si>
  <si>
    <t>支                       出</t>
  </si>
  <si>
    <t>项          目</t>
  </si>
  <si>
    <t>一、地方政府性基金预算收入</t>
  </si>
  <si>
    <t>一、地方政府性基金预算支出</t>
  </si>
  <si>
    <t>（一）高等级公路车辆通行附加费收入</t>
  </si>
  <si>
    <t>（一）文化体育与传媒支出</t>
  </si>
  <si>
    <t>（二）国家电影事业发展专项资金收入</t>
  </si>
  <si>
    <t xml:space="preserve">  国家电影事业发展专项资金及对应专项债务收入安排的支出</t>
  </si>
  <si>
    <t>（三）国有土地使用权出让金收入</t>
  </si>
  <si>
    <t>（二）城乡社区支出</t>
  </si>
  <si>
    <t>（四）大中型水库库区基金收入</t>
  </si>
  <si>
    <t xml:space="preserve">  国有土地使用权出让收入及对应专项债务收入安排的支出</t>
  </si>
  <si>
    <t>（五）彩票公益金收入</t>
  </si>
  <si>
    <t>（三）农林水支出</t>
  </si>
  <si>
    <t>（六）小型水库移民扶助基金收入</t>
  </si>
  <si>
    <t xml:space="preserve">  国家重大水利工程建设基金及对应专项债务收入安排的支出</t>
  </si>
  <si>
    <t>（七）国家重大水利工程建设基金收入</t>
  </si>
  <si>
    <t>（四）交通运输支出</t>
  </si>
  <si>
    <t>（八）彩票发行机构和彩票销售机构的业务费用</t>
  </si>
  <si>
    <t xml:space="preserve">  海南省高等级公路车辆通行附加费及对应专项债务收入安排的支出</t>
  </si>
  <si>
    <t>（九）其他政府性基金收入</t>
  </si>
  <si>
    <t xml:space="preserve">  民航发展基金支出</t>
  </si>
  <si>
    <t>（五）商业服务业等支出</t>
  </si>
  <si>
    <t xml:space="preserve">  旅游发展基金支出</t>
  </si>
  <si>
    <t>（六）其他支出</t>
  </si>
  <si>
    <t xml:space="preserve">  彩票发行销售机构业务费安排的支出</t>
  </si>
  <si>
    <t xml:space="preserve">  彩票公益金及对应专项债务收入安排的支出</t>
  </si>
  <si>
    <t xml:space="preserve">（七）地方政府专项债务付息支出  </t>
  </si>
  <si>
    <t xml:space="preserve">  海南省高等级公路车辆通行附加费债务付息支出</t>
  </si>
  <si>
    <t xml:space="preserve">  国有土地使用权出让金债务付息支出</t>
  </si>
  <si>
    <t xml:space="preserve">  土地储备专项债券付息支出</t>
  </si>
  <si>
    <t>（八）地方政府专项债务发行费用支出</t>
  </si>
  <si>
    <t xml:space="preserve">  海南省高等级公路车辆通行附加费债务发行费用支出</t>
  </si>
  <si>
    <t xml:space="preserve">  国有土地使用权出让金债务发行费用支出</t>
  </si>
  <si>
    <t xml:space="preserve">  土地储备专项债券发行费用支出</t>
  </si>
  <si>
    <t>（一）海南省高等级公路车辆通行附加费债务收入</t>
  </si>
  <si>
    <t>（一）海南省高等级公路车辆通行附加费债务还本支出</t>
  </si>
  <si>
    <t>（二）国有土地使用权出让金债务收入</t>
  </si>
  <si>
    <t>（二）国有土地使用权出让金债务还本支出</t>
  </si>
  <si>
    <t>（三）土地储备专项债券收入</t>
  </si>
  <si>
    <t>（三）土地储备专项债券还本支出</t>
  </si>
  <si>
    <t>（四）其他地方自行试点项目收益专项债券收入</t>
  </si>
  <si>
    <t>（四）其他地方自行试点项目收益专项债券还本支出</t>
  </si>
  <si>
    <t>（一）政府性基金补助收入</t>
  </si>
  <si>
    <t>（一）政府性基金补助支出</t>
  </si>
  <si>
    <t>（二）政府性基金上解收入</t>
  </si>
  <si>
    <t>（二）政府性基金上解支出</t>
  </si>
  <si>
    <t>（三）调出资金</t>
  </si>
  <si>
    <t>（四）债务转贷支出</t>
  </si>
  <si>
    <t xml:space="preserve">     1.调入政府性基金预算资金</t>
  </si>
  <si>
    <t xml:space="preserve">  国有土地使用权出让金债务转贷支出</t>
  </si>
  <si>
    <t xml:space="preserve">     2.调入专项收入</t>
  </si>
  <si>
    <t xml:space="preserve">  土地储备专项债务转贷支出</t>
  </si>
  <si>
    <t xml:space="preserve">  其他地方自行试点项目收益专项债券转贷支出</t>
  </si>
  <si>
    <t>（五）年终结余</t>
  </si>
  <si>
    <t>收入总计</t>
  </si>
  <si>
    <t>支出总计</t>
  </si>
  <si>
    <t>表三</t>
  </si>
  <si>
    <t>2018年海南省省级一般公共预算本级支出预算调整表</t>
  </si>
  <si>
    <t>项目</t>
  </si>
  <si>
    <t>2018年预算数</t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</si>
  <si>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</si>
  <si>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</si>
  <si>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</si>
  <si>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</si>
  <si>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</si>
  <si>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2010105-人大立法</t>
  </si>
  <si>
    <t>2010106-人大监督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</si>
  <si>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</si>
  <si>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</si>
  <si>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</si>
  <si>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</si>
  <si>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</si>
  <si>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</si>
  <si>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</si>
  <si>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</si>
  <si>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2010206-参政议政</t>
  </si>
  <si>
    <t>2010250-事业运行</t>
  </si>
  <si>
    <t>2010299-其他政协事务支出</t>
  </si>
  <si>
    <t>20103-政府办公厅(室)及相关机构事务</t>
  </si>
  <si>
    <t>2010301-行政运行</t>
  </si>
  <si>
    <t>2010302-一般行政管理事务</t>
  </si>
  <si>
    <t>2010303-机关服务</t>
  </si>
  <si>
    <t>2010305-专项业务活动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</si>
  <si>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</si>
  <si>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</si>
  <si>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</si>
  <si>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</si>
  <si>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</si>
  <si>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</si>
  <si>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</si>
  <si>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</si>
  <si>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</si>
  <si>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</si>
  <si>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</si>
  <si>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</si>
  <si>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</si>
  <si>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2010504-信息事务</t>
  </si>
  <si>
    <t>2010505-专项统计业务</t>
  </si>
  <si>
    <t>2010506-统计管理</t>
  </si>
  <si>
    <t>2010508-统计抽样调查</t>
  </si>
  <si>
    <t>2010550-事业运行</t>
  </si>
  <si>
    <t>2010599-其他统计信息事务支出</t>
  </si>
  <si>
    <t>20106-财政事务</t>
  </si>
  <si>
    <t>2010601-行政运行</t>
  </si>
  <si>
    <t>2010602-一般行政管理事务</t>
  </si>
  <si>
    <t>2010603-机关服务</t>
  </si>
  <si>
    <t>2010604-预算改革业务</t>
  </si>
  <si>
    <t>2010605-财政国库业务</t>
  </si>
  <si>
    <t>2010607-信息化建设</t>
  </si>
  <si>
    <t>2010650-事业运行</t>
  </si>
  <si>
    <t>2010699-其他财政事务支出</t>
  </si>
  <si>
    <t>20107-税收事务</t>
  </si>
  <si>
    <t>2010701-行政运行</t>
  </si>
  <si>
    <t>2010702-一般行政管理事务</t>
  </si>
  <si>
    <t>2010704-税务办案</t>
  </si>
  <si>
    <t>2010705-税务登记证及发票管理</t>
  </si>
  <si>
    <t>2010707-税务宣传</t>
  </si>
  <si>
    <t>2010708-协税护税</t>
  </si>
  <si>
    <t>2010709-信息化建设</t>
  </si>
  <si>
    <t>2010750-事业运行</t>
  </si>
  <si>
    <t>2010799-其他税收事务支出</t>
  </si>
  <si>
    <t>20108-审计事务</t>
  </si>
  <si>
    <t>2010801-行政运行</t>
  </si>
  <si>
    <t>2010804-审计业务</t>
  </si>
  <si>
    <t>2010806-信息化建设</t>
  </si>
  <si>
    <t>2010899-其他审计事务支出</t>
  </si>
  <si>
    <t>20109-海关事务</t>
  </si>
  <si>
    <t>2010999-其他海关事务支出</t>
  </si>
  <si>
    <t>20110-人力资源事务</t>
  </si>
  <si>
    <t>2011001-行政运行</t>
  </si>
  <si>
    <t>2011002-一般行政管理事务</t>
  </si>
  <si>
    <t>2011006-军队转业干部安置</t>
  </si>
  <si>
    <t>2011009-公务员考核</t>
  </si>
  <si>
    <t>2011011-公务员招考</t>
  </si>
  <si>
    <t>2011050-事业运行</t>
  </si>
  <si>
    <t>2011099-其他人力资源事务支出</t>
  </si>
  <si>
    <t>20111-纪检监察事务</t>
  </si>
  <si>
    <t>2011101-行政运行</t>
  </si>
  <si>
    <t>2011102-一般行政管理事务</t>
  </si>
  <si>
    <t>2011104-大案要案查处</t>
  </si>
  <si>
    <t>2011150-事业运行</t>
  </si>
  <si>
    <t>2011199-其他纪检监察事务支出</t>
  </si>
  <si>
    <t>20113-商贸事务</t>
  </si>
  <si>
    <t>2011301-行政运行</t>
  </si>
  <si>
    <t>2011305-国际经济合作</t>
  </si>
  <si>
    <t>2011307-国内贸易管理</t>
  </si>
  <si>
    <t>2011308-招商引资</t>
  </si>
  <si>
    <t>2011350-事业运行</t>
  </si>
  <si>
    <t>2011399-其他商贸事务支出</t>
  </si>
  <si>
    <t>20114-知识产权事务</t>
  </si>
  <si>
    <t>2011499-其他知识产权事务支出</t>
  </si>
  <si>
    <t>20115-工商行政管理事务</t>
  </si>
  <si>
    <t>2011501-行政运行</t>
  </si>
  <si>
    <t>2011502-一般行政管理事务</t>
  </si>
  <si>
    <t>2011504-工商行政管理专项</t>
  </si>
  <si>
    <t>2011505-执法办案专项</t>
  </si>
  <si>
    <t>2011506-消费者权益保护</t>
  </si>
  <si>
    <t>2011507-信息化建设</t>
  </si>
  <si>
    <t>2011550-事业运行</t>
  </si>
  <si>
    <t>2011599-其他工商行政管理事务支出</t>
  </si>
  <si>
    <t>20117-质量技术监督与检验检疫事务</t>
  </si>
  <si>
    <t>2011701-行政运行</t>
  </si>
  <si>
    <t>2011706-质量技术监督行政执法及业务管理</t>
  </si>
  <si>
    <t>2011707-质量技术监督技术支持</t>
  </si>
  <si>
    <t>2011709-标准化管理</t>
  </si>
  <si>
    <t>2011710-信息化建设</t>
  </si>
  <si>
    <t>2011750-事业运行</t>
  </si>
  <si>
    <t>2011799-其他质量技术监督与检验检疫事务支出</t>
  </si>
  <si>
    <t>20123-民族事务</t>
  </si>
  <si>
    <t>2012301-行政运行</t>
  </si>
  <si>
    <t>2012304-民族工作专项</t>
  </si>
  <si>
    <t>2012350-事业运行</t>
  </si>
  <si>
    <t>2012399-其他民族事务支出</t>
  </si>
  <si>
    <t>20124-宗教事务</t>
  </si>
  <si>
    <t>2012404-宗教工作专项</t>
  </si>
  <si>
    <t>2012450-事业运行</t>
  </si>
  <si>
    <t>2012499-其他宗教事务支出</t>
  </si>
  <si>
    <t>20125-港澳台侨事务</t>
  </si>
  <si>
    <t>2012501-行政运行</t>
  </si>
  <si>
    <t>2012504-港澳事务</t>
  </si>
  <si>
    <t>2012505-台湾事务</t>
  </si>
  <si>
    <t>2012506-华侨事务</t>
  </si>
  <si>
    <t>2012550-事业运行</t>
  </si>
  <si>
    <t>2012599-其他港澳台侨事务支出</t>
  </si>
  <si>
    <t>20126-档案事务</t>
  </si>
  <si>
    <t>2012601-行政运行</t>
  </si>
  <si>
    <t>2012604-档案馆</t>
  </si>
  <si>
    <t>2012699-其他档案事务支出</t>
  </si>
  <si>
    <t>20128-民主党派及工商联事务</t>
  </si>
  <si>
    <t>2012801-行政运行</t>
  </si>
  <si>
    <t>2012802-一般行政管理事务</t>
  </si>
  <si>
    <t>2012804-参政议政</t>
  </si>
  <si>
    <t>2012899-其他民主党派及工商联事务支出</t>
  </si>
  <si>
    <t>20129-群众团体事务</t>
  </si>
  <si>
    <t>2012901-行政运行</t>
  </si>
  <si>
    <t>2012902-一般行政管理事务</t>
  </si>
  <si>
    <t>2012904-厂务公开</t>
  </si>
  <si>
    <t>2012905-工会疗养休养</t>
  </si>
  <si>
    <t>2012950-事业运行</t>
  </si>
  <si>
    <t>2012999-其他群众团体事务支出</t>
  </si>
  <si>
    <t>20131-党委办公厅(室)及相关机构事务</t>
  </si>
  <si>
    <t>2013101-行政运行</t>
  </si>
  <si>
    <t>2013102-一般行政管理事务</t>
  </si>
  <si>
    <t>2013105-专项业务</t>
  </si>
  <si>
    <t>2013150-事业运行</t>
  </si>
  <si>
    <t>2013199-其他党委办公厅（室）及相关机构事务支出</t>
  </si>
  <si>
    <t>20132-组织事务</t>
  </si>
  <si>
    <t>2013201-行政运行</t>
  </si>
  <si>
    <t>2013202-一般行政管理事务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</si>
  <si>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</si>
  <si>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</si>
  <si>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</si>
  <si>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</si>
  <si>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</si>
  <si>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</si>
  <si>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</si>
  <si>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2013402-一般行政管理事务</t>
  </si>
  <si>
    <t>2013403-机关服务</t>
  </si>
  <si>
    <t>2013450-事业运行</t>
  </si>
  <si>
    <t>2013499-其他统战事务支出</t>
  </si>
  <si>
    <t>20136-其他共产党事务支出</t>
  </si>
  <si>
    <t>2013601-行政运行</t>
  </si>
  <si>
    <t>2013602-一般行政管理事务</t>
  </si>
  <si>
    <t>2013650-事业运行</t>
  </si>
  <si>
    <t>2013699-其他共产党事务支出</t>
  </si>
  <si>
    <t>20199-其他一般公共服务支出</t>
  </si>
  <si>
    <t>2019901-国家赔偿费用支出</t>
  </si>
  <si>
    <t>2019999-其他一般公共服务支出</t>
  </si>
  <si>
    <t>202-外交支出</t>
  </si>
  <si>
    <t>20201-外交管理事务</t>
  </si>
  <si>
    <t>2020101-行政运行</t>
  </si>
  <si>
    <t>2020150-事业运行</t>
  </si>
  <si>
    <t>2020199-其他外交管理事务支出</t>
  </si>
  <si>
    <t>20203-对外援助</t>
  </si>
  <si>
    <t>2020399-其他对外援助支出</t>
  </si>
  <si>
    <t>20205-对外合作与交流</t>
  </si>
  <si>
    <t>2020503-在华国际会议</t>
  </si>
  <si>
    <t>2020504-国际交流活动</t>
  </si>
  <si>
    <t>2020599-其他对外合作与交流支出</t>
  </si>
  <si>
    <t>20299-其他外交支出</t>
  </si>
  <si>
    <t>2029901-其他外交支出</t>
  </si>
  <si>
    <t>203-国防支出</t>
  </si>
  <si>
    <t>204-公共安全支出</t>
  </si>
  <si>
    <t>20401-武装警察</t>
  </si>
  <si>
    <t>2040201-行政运行</t>
  </si>
  <si>
    <t>2040203-机关服务</t>
  </si>
  <si>
    <t>2040204-治安管理</t>
  </si>
  <si>
    <t>2040206-刑事侦查</t>
  </si>
  <si>
    <t>2040207-经济犯罪侦查</t>
  </si>
  <si>
    <t>2040208-出入境管理</t>
  </si>
  <si>
    <t>2040209-行动技术管理</t>
  </si>
  <si>
    <t>2040211-禁毒管理</t>
  </si>
  <si>
    <t>2040212-道路交通管理</t>
  </si>
  <si>
    <t>2040214-反恐怖</t>
  </si>
  <si>
    <t>2040215-居民身份证管理</t>
  </si>
  <si>
    <t>2040216-网络运行及维护</t>
  </si>
  <si>
    <t>2040217-拘押收教场所管理</t>
  </si>
  <si>
    <t>2040218-警犬繁育及训养</t>
  </si>
  <si>
    <t>2040219-信息化建设</t>
  </si>
  <si>
    <t>2040250-事业运行</t>
  </si>
  <si>
    <t>2040299-其他公安支出</t>
  </si>
  <si>
    <t>20404-检察</t>
  </si>
  <si>
    <t>20405-法院</t>
  </si>
  <si>
    <t>2040501-行政运行</t>
  </si>
  <si>
    <t>2040502-一般行政管理事务</t>
  </si>
  <si>
    <t>2040503-机关服务</t>
  </si>
  <si>
    <t>2040504-案件审判</t>
  </si>
  <si>
    <t>2040505-案件执行</t>
  </si>
  <si>
    <t>2040506-"两庭"建设</t>
  </si>
  <si>
    <t>2040550-事业运行</t>
  </si>
  <si>
    <t>2040599-其他法院支出</t>
  </si>
  <si>
    <t>20406-司法</t>
  </si>
  <si>
    <t>2040601-行政运行</t>
  </si>
  <si>
    <t>2040602-一般行政管理事务</t>
  </si>
  <si>
    <t>2040603-机关服务</t>
  </si>
  <si>
    <t>2040604-基层司法业务</t>
  </si>
  <si>
    <t>2040606-律师公证管理</t>
  </si>
  <si>
    <t>2040607-法律援助</t>
  </si>
  <si>
    <t>20407-监狱</t>
  </si>
  <si>
    <t>2040701-行政运行</t>
  </si>
  <si>
    <t>2040702-一般行政管理事务</t>
  </si>
  <si>
    <t>2040704-犯人生活</t>
  </si>
  <si>
    <t>2040705-犯人改造</t>
  </si>
  <si>
    <t>2040706-狱政设施建设</t>
  </si>
  <si>
    <t>2040799-其他监狱支出</t>
  </si>
  <si>
    <t>20408-强制隔离戒毒</t>
  </si>
  <si>
    <t>2040801-行政运行</t>
  </si>
  <si>
    <t>2040802-一般行政管理事务</t>
  </si>
  <si>
    <t>2040804-强制隔离戒毒人员生活</t>
  </si>
  <si>
    <t>2040805-强制隔离戒毒人员教育</t>
  </si>
  <si>
    <t>2040806-所政设施建设</t>
  </si>
  <si>
    <t>2040899-其他强制隔离戒毒支出</t>
  </si>
  <si>
    <t>20410-缉私警察</t>
  </si>
  <si>
    <t>2041099-其他缉私警察支出</t>
  </si>
  <si>
    <t>20411-海警</t>
  </si>
  <si>
    <t>2041103-一般管理事务</t>
  </si>
  <si>
    <t>2041104-维权执法业务</t>
  </si>
  <si>
    <t>2041105-装备建设和运行维护</t>
  </si>
  <si>
    <t>2041107-基础设施建设及维护</t>
  </si>
  <si>
    <t>20499-其他公共安全支出</t>
  </si>
  <si>
    <t>2049901-其他公共安全支出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</si>
  <si>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</si>
  <si>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</si>
  <si>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</si>
  <si>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</si>
  <si>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</si>
  <si>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</si>
  <si>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</si>
  <si>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</si>
  <si>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</si>
  <si>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2050205-高等教育</t>
  </si>
  <si>
    <t>2050299-其他普通教育支出</t>
  </si>
  <si>
    <t>20503-职业教育</t>
  </si>
  <si>
    <t>2050302-中专教育</t>
  </si>
  <si>
    <t>2050303-技校教育</t>
  </si>
  <si>
    <t>2050304-职业高中教育</t>
  </si>
  <si>
    <t>2050305-高等职业教育</t>
  </si>
  <si>
    <t>20504-成人教育</t>
  </si>
  <si>
    <t>2050402-成人中等教育</t>
  </si>
  <si>
    <t>20505-广播电视教育</t>
  </si>
  <si>
    <t>2050501-广播电视学校</t>
  </si>
  <si>
    <t>20506-留学教育</t>
  </si>
  <si>
    <t>2050601-出国留学教育</t>
  </si>
  <si>
    <t>2050602-来华留学教育</t>
  </si>
  <si>
    <t>20508-进修与培训</t>
  </si>
  <si>
    <t>2050801-教师进修</t>
  </si>
  <si>
    <t>2050802-干部教育</t>
  </si>
  <si>
    <t>2050803-培训支出</t>
  </si>
  <si>
    <t>2050899-其他进修及培训</t>
  </si>
  <si>
    <t>20599-其他教育支出</t>
  </si>
  <si>
    <t>2059999-其他教育支出</t>
  </si>
  <si>
    <t>206-科学技术支出</t>
  </si>
  <si>
    <t>20601-科学技术管理事务</t>
  </si>
  <si>
    <t>2060101-行政运行</t>
  </si>
  <si>
    <t>2060102-一般行政管理事务</t>
  </si>
  <si>
    <t>2060199-其他科学技术管理事务支出</t>
  </si>
  <si>
    <t>20602-基础研究</t>
  </si>
  <si>
    <t>2060203-自然科学基金</t>
  </si>
  <si>
    <t>2060204-重点实验室及相关设施</t>
  </si>
  <si>
    <t>2060206-专项基础科研</t>
  </si>
  <si>
    <t>2060299-其他基础研究支出</t>
  </si>
  <si>
    <t>20603-应用研究</t>
  </si>
  <si>
    <t>2060301-机构运行</t>
  </si>
  <si>
    <t>2060302-社会公益研究</t>
  </si>
  <si>
    <t>2060399-其他应用研究支出</t>
  </si>
  <si>
    <t>20604-技术研究与开发</t>
  </si>
  <si>
    <t>2060402-应用技术研究与开发</t>
  </si>
  <si>
    <t>2060403-产业技术研究与开发</t>
  </si>
  <si>
    <t>2060499-其他技术研究与开发支出</t>
  </si>
  <si>
    <t>20605-科技条件与服务</t>
  </si>
  <si>
    <t>2060502-技术创新服务体系</t>
  </si>
  <si>
    <t>2060503-科技条件专项</t>
  </si>
  <si>
    <t>2060599-其他科技条件与服务支出</t>
  </si>
  <si>
    <t>20606-社会科学</t>
  </si>
  <si>
    <t>2060602-社会科学研究</t>
  </si>
  <si>
    <t>2060699-其他社会科学支出</t>
  </si>
  <si>
    <t>20607-科学技术普及</t>
  </si>
  <si>
    <t>2060701-机构运行</t>
  </si>
  <si>
    <t>2060702-科普活动</t>
  </si>
  <si>
    <t>2060703-青少年科技活动</t>
  </si>
  <si>
    <t>2060704-学术交流活动</t>
  </si>
  <si>
    <t>2060799-其他科学技术普及支出</t>
  </si>
  <si>
    <t>20609-科技重大项目</t>
  </si>
  <si>
    <t>2060901-科技重大专项</t>
  </si>
  <si>
    <t>20699-其他科学技术支出</t>
  </si>
  <si>
    <t>2069999-其他科学技术支出</t>
  </si>
  <si>
    <t>207-文化体育与传媒支出</t>
  </si>
  <si>
    <t>20701-文化</t>
  </si>
  <si>
    <t>2070101-行政运行</t>
  </si>
  <si>
    <t>2070102-一般行政管理事务</t>
  </si>
  <si>
    <t>2070104-图书馆</t>
  </si>
  <si>
    <t>2070107-艺术表演团体</t>
  </si>
  <si>
    <t>2070108-文化活动</t>
  </si>
  <si>
    <t>2070109-群众文化</t>
  </si>
  <si>
    <t>2070110-文化交流与合作</t>
  </si>
  <si>
    <t>2070111-文化创作与保护</t>
  </si>
  <si>
    <t>2070112-文化市场管理</t>
  </si>
  <si>
    <t>2070199-其他文化支出</t>
  </si>
  <si>
    <t>20702-文物</t>
  </si>
  <si>
    <t>2070204-文物保护</t>
  </si>
  <si>
    <t>2070205-博物馆</t>
  </si>
  <si>
    <t>2070299-其他文物支出</t>
  </si>
  <si>
    <t>20703-体育</t>
  </si>
  <si>
    <t>2070304-运动项目管理</t>
  </si>
  <si>
    <t>2070305-体育竞赛</t>
  </si>
  <si>
    <t>2070307-体育场馆</t>
  </si>
  <si>
    <t>2070308-群众体育</t>
  </si>
  <si>
    <t>2070399-其他体育支出</t>
  </si>
  <si>
    <t>20704-新闻出版广播影视</t>
  </si>
  <si>
    <t>2070404-广播</t>
  </si>
  <si>
    <t>2070405-电视</t>
  </si>
  <si>
    <t>2070406-电影</t>
  </si>
  <si>
    <t>2070499-其他新闻出版广播影视支出</t>
  </si>
  <si>
    <t>20799-其他文化体育与传媒支出</t>
  </si>
  <si>
    <t>2079903-文化产业发展专项支出</t>
  </si>
  <si>
    <t>2079999-其他文化体育与传媒支出</t>
  </si>
  <si>
    <t>208-社会保障和就业支出</t>
  </si>
  <si>
    <t>20801-人力资源和社会保障管理事务</t>
  </si>
  <si>
    <t>2080101-行政运行</t>
  </si>
  <si>
    <t>2080102-一般行政管理事务</t>
  </si>
  <si>
    <t>2080103-机关服务</t>
  </si>
  <si>
    <t>2080104-综合业务管理</t>
  </si>
  <si>
    <t>2080106-就业管理事务</t>
  </si>
  <si>
    <t>2080107-社会保险业务管理事务</t>
  </si>
  <si>
    <t>2080108-信息化建设</t>
  </si>
  <si>
    <t>2080112-劳动人事争议调解仲裁</t>
  </si>
  <si>
    <t>2080199-其他人力资源和社会保障管理事务支出</t>
  </si>
  <si>
    <t>20802-民政管理事务</t>
  </si>
  <si>
    <t>2080201-行政运行</t>
  </si>
  <si>
    <t>2080204-拥军优属</t>
  </si>
  <si>
    <t>2080205-老龄事务</t>
  </si>
  <si>
    <t>2080207-行政区划和地名管理</t>
  </si>
  <si>
    <t>2080209-部队供应</t>
  </si>
  <si>
    <t>2080299-其他民政管理事务支出</t>
  </si>
  <si>
    <t>20805-行政事业单位离退休</t>
  </si>
  <si>
    <t>2080501-归口管理的行政单位离退休</t>
  </si>
  <si>
    <t>2080502-事业单位离退休</t>
  </si>
  <si>
    <t>2080503-离退休人员管理机构</t>
  </si>
  <si>
    <t>2080505-机关事业单位基本养老保险缴费支出</t>
  </si>
  <si>
    <t>2080506-机关事业单位职业年金缴费支出</t>
  </si>
  <si>
    <t>2080507-对机关事业单位基本养老保险基金的补助</t>
  </si>
  <si>
    <t>20807-就业补助</t>
  </si>
  <si>
    <t>2080701-就业创业服务补贴</t>
  </si>
  <si>
    <t>2080704-社会保险补贴</t>
  </si>
  <si>
    <t>2080705-公益性岗位补贴</t>
  </si>
  <si>
    <t>2080709-职业技能鉴定补贴</t>
  </si>
  <si>
    <t>2080711-就业见习补贴</t>
  </si>
  <si>
    <t>2080713-求职创业补贴</t>
  </si>
  <si>
    <t>2080799-其他就业补助支出</t>
  </si>
  <si>
    <t>20808-抚恤</t>
  </si>
  <si>
    <t>2080801-死亡抚恤</t>
  </si>
  <si>
    <t>2080802-伤残抚恤</t>
  </si>
  <si>
    <t>2080804-优抚事业单位支出</t>
  </si>
  <si>
    <t>2080899-其他优抚支出</t>
  </si>
  <si>
    <t>20809-退役安置</t>
  </si>
  <si>
    <t>2080902-军队移交政府的离退休人员安置</t>
  </si>
  <si>
    <t>2080903-军队移交政府离退休干部管理机构</t>
  </si>
  <si>
    <t>20811-残疾人事业</t>
  </si>
  <si>
    <t>2081101-行政运行</t>
  </si>
  <si>
    <t>2081104-残疾人康复</t>
  </si>
  <si>
    <t>2081105-残疾人就业和扶贫</t>
  </si>
  <si>
    <t>2081199-其他残疾人事业支出</t>
  </si>
  <si>
    <t>20816-红十字事业</t>
  </si>
  <si>
    <t>2081601-行政运行</t>
  </si>
  <si>
    <t>2081699-其他红十字事业支出</t>
  </si>
  <si>
    <t>20820-临时救助</t>
  </si>
  <si>
    <t>2082002-流浪乞讨人员救助支出</t>
  </si>
  <si>
    <t>20826-财政对基本养老保险基金的补助</t>
  </si>
  <si>
    <t>2082601-财政对企业职工基本养老保险基金的补助</t>
  </si>
  <si>
    <t>2082699-财政对其他基本养老保险基金的补助</t>
  </si>
  <si>
    <t>20899-其他社会保障和就业支出</t>
  </si>
  <si>
    <t>2089901-其他社会保障和就业支出</t>
  </si>
  <si>
    <t>210-医疗卫生与计划生育支出</t>
  </si>
  <si>
    <t>21001-医疗卫生与计划生育管理事务</t>
  </si>
  <si>
    <t>2100101-行政运行</t>
  </si>
  <si>
    <t>2100102-一般行政管理事务</t>
  </si>
  <si>
    <t>2100199-其他医疗卫生与计划生育管理事务支出</t>
  </si>
  <si>
    <t>21002-公立医院</t>
  </si>
  <si>
    <t>2100201-综合医院</t>
  </si>
  <si>
    <t>2100202-中医（民族）医院</t>
  </si>
  <si>
    <t>2100205-精神病医院</t>
  </si>
  <si>
    <t>2100208-其他专科医院</t>
  </si>
  <si>
    <t>2100210-行业医院</t>
  </si>
  <si>
    <t>2100299-其他公立医院支出</t>
  </si>
  <si>
    <t>21004-公共卫生</t>
  </si>
  <si>
    <t>2100401-疾病预防控制机构</t>
  </si>
  <si>
    <t>2100402-卫生监督机构</t>
  </si>
  <si>
    <t>2100403-妇幼保健机构</t>
  </si>
  <si>
    <t>2100405-应急救治机构</t>
  </si>
  <si>
    <t>2100406-采供血机构</t>
  </si>
  <si>
    <t>2100408-基本公共卫生服务</t>
  </si>
  <si>
    <t>2100409-重大公共卫生专项</t>
  </si>
  <si>
    <t>2100410-突发公共卫生事件应急处理</t>
  </si>
  <si>
    <t>2100499-其他公共卫生支出</t>
  </si>
  <si>
    <t>21006-中医药</t>
  </si>
  <si>
    <t>2100601-中医（民族医）药专项</t>
  </si>
  <si>
    <t>21007-计划生育事务</t>
  </si>
  <si>
    <t>2100716-计划生育机构</t>
  </si>
  <si>
    <t>2100717-计划生育服务</t>
  </si>
  <si>
    <t>2100799-其他计划生育事务支出</t>
  </si>
  <si>
    <t>21010-食品和药品监督管理事务</t>
  </si>
  <si>
    <t>2101001-行政运行</t>
  </si>
  <si>
    <t>2101002-一般行政管理事务</t>
  </si>
  <si>
    <t>2101012-药品事务</t>
  </si>
  <si>
    <t>2101016-食品安全事务</t>
  </si>
  <si>
    <t>2101050-事业运行</t>
  </si>
  <si>
    <t>2101099-其他食品和药品监督管理事务支出</t>
  </si>
  <si>
    <t>21011-行政事业单位医疗</t>
  </si>
  <si>
    <t>2101101-行政单位医疗</t>
  </si>
  <si>
    <t>2101102-事业单位医疗</t>
  </si>
  <si>
    <t>2101103-公务员医疗补助</t>
  </si>
  <si>
    <t>2101199-其他行政事业单位医疗支出</t>
  </si>
  <si>
    <t>21099-其他医疗卫生与计划生育支出</t>
  </si>
  <si>
    <t>2109901-其他医疗卫生与计划生育支出</t>
  </si>
  <si>
    <t>211-节能环保支出</t>
  </si>
  <si>
    <t>21101-环境保护管理事务</t>
  </si>
  <si>
    <t>2110101-行政运行</t>
  </si>
  <si>
    <t>2110102-一般行政管理事务</t>
  </si>
  <si>
    <t>2110104-环境保护宣传</t>
  </si>
  <si>
    <t>2110199-其他环境保护管理事务支出</t>
  </si>
  <si>
    <t>21102-环境监测与监察</t>
  </si>
  <si>
    <t>2110203-建设项目环评审查与监督</t>
  </si>
  <si>
    <t>2110204-核与辐射安全监督</t>
  </si>
  <si>
    <t>2110299-其他环境监测与监察支出</t>
  </si>
  <si>
    <t>21103-污染防治</t>
  </si>
  <si>
    <t>2110304-固体废弃物与化学品</t>
  </si>
  <si>
    <t>2110306-辐射</t>
  </si>
  <si>
    <t>2110399-其他污染防治支出</t>
  </si>
  <si>
    <t>21104-自然生态保护</t>
  </si>
  <si>
    <t>2110403-自然保护区</t>
  </si>
  <si>
    <t>2110499-其他自然生态保护支出</t>
  </si>
  <si>
    <t>21105-天然林保护</t>
  </si>
  <si>
    <t>2110501-森林管护</t>
  </si>
  <si>
    <t>2110502-社会保险补助</t>
  </si>
  <si>
    <t>2110503-政策性社会性支出补助</t>
  </si>
  <si>
    <t>21110-能源节约利用</t>
  </si>
  <si>
    <t>2111001-能源节约利用</t>
  </si>
  <si>
    <t>21111-污染减排</t>
  </si>
  <si>
    <t>2111101-环境监测与信息</t>
  </si>
  <si>
    <t>2111104-清洁生产专项支出</t>
  </si>
  <si>
    <t>21114-能源管理事务</t>
  </si>
  <si>
    <t>2111450-事业运行</t>
  </si>
  <si>
    <t>212-城乡社区支出</t>
  </si>
  <si>
    <t>21201-城乡社区管理事务</t>
  </si>
  <si>
    <t>2120101-行政运行</t>
  </si>
  <si>
    <t>2120102-一般行政管理事务</t>
  </si>
  <si>
    <t>2120105-工程建设标准规范编制与监管</t>
  </si>
  <si>
    <t>2120106-工程建设管理</t>
  </si>
  <si>
    <t>2120110-执业资格注册、资质审查</t>
  </si>
  <si>
    <t>2120199-其他城乡社区管理事务支出</t>
  </si>
  <si>
    <t>21202-城乡社区规划与管理</t>
  </si>
  <si>
    <t>2120201-城乡社区规划与管理</t>
  </si>
  <si>
    <t>21206-建设市场管理与监督</t>
  </si>
  <si>
    <t>2120601-建设市场管理与监督</t>
  </si>
  <si>
    <t>21299-其他城乡社区支出</t>
  </si>
  <si>
    <t>2129999-其他城乡社区支出</t>
  </si>
  <si>
    <t>213-农林水支出</t>
  </si>
  <si>
    <t>21301-农业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</si>
  <si>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</si>
  <si>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</si>
  <si>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</si>
  <si>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</si>
  <si>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</si>
  <si>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2130110-执法监管</t>
  </si>
  <si>
    <t>2130111-统计监测与信息服务</t>
  </si>
  <si>
    <t>2130112-农业行业业务管理</t>
  </si>
  <si>
    <t>2130114-对外交流与合作</t>
  </si>
  <si>
    <t>2130121-农业结构调整补贴</t>
  </si>
  <si>
    <t>2130122-农业生产支持补贴</t>
  </si>
  <si>
    <t>2130124-农业组织化与产业化经营</t>
  </si>
  <si>
    <t>2130125-农产品加工与促销</t>
  </si>
  <si>
    <t>2130148-成品油价格改革对渔业的补贴</t>
  </si>
  <si>
    <t>2130199-其他农业支出</t>
  </si>
  <si>
    <t>21302-林业</t>
  </si>
  <si>
    <t>2130201-行政运行</t>
  </si>
  <si>
    <t>2130202-一般行政管理事务</t>
  </si>
  <si>
    <t>2130204-林业事业机构</t>
  </si>
  <si>
    <t>2130205-森林培育</t>
  </si>
  <si>
    <t>2130207-森林资源管理</t>
  </si>
  <si>
    <t>2130208-森林资源监测</t>
  </si>
  <si>
    <t>2130209-森林生态效益补偿</t>
  </si>
  <si>
    <t>2130210-林业自然保护区</t>
  </si>
  <si>
    <t>2130211-动植物保护</t>
  </si>
  <si>
    <t>2130212-湿地保护</t>
  </si>
  <si>
    <t>2130213-林业执法与监督</t>
  </si>
  <si>
    <t>2130223-信息管理</t>
  </si>
  <si>
    <t>2130234-林业防灾减灾</t>
  </si>
  <si>
    <t>2130299-其他林业支出</t>
  </si>
  <si>
    <t>21303-水利</t>
  </si>
  <si>
    <t>2130301-行政运行</t>
  </si>
  <si>
    <t>2130304-水利行业业务管理</t>
  </si>
  <si>
    <t>2130305-水利工程建设</t>
  </si>
  <si>
    <t>2130306-水利工程运行与维护</t>
  </si>
  <si>
    <t>2130308-水利前期工作</t>
  </si>
  <si>
    <t>2130311-水资源节约管理与保护</t>
  </si>
  <si>
    <t>2130313-水文测报</t>
  </si>
  <si>
    <t>2130314-防汛</t>
  </si>
  <si>
    <t>2130316-农田水利</t>
  </si>
  <si>
    <t>2130333-信息管理</t>
  </si>
  <si>
    <t>2130399-其他水利支出</t>
  </si>
  <si>
    <t>21305-扶贫</t>
  </si>
  <si>
    <t>2130501-行政运行</t>
  </si>
  <si>
    <t>2130502-一般行政管理事务</t>
  </si>
  <si>
    <t>2130504-农村基础设施建设</t>
  </si>
  <si>
    <t>2130505-生产发展</t>
  </si>
  <si>
    <t>2130506-社会发展</t>
  </si>
  <si>
    <t>2130599-其他扶贫支出</t>
  </si>
  <si>
    <t>21306-农业综合开发</t>
  </si>
  <si>
    <t>2130601-机构运行</t>
  </si>
  <si>
    <t>2130699-其他农业综合开发支出</t>
  </si>
  <si>
    <t>21308-普惠金融发展支出</t>
  </si>
  <si>
    <t>2130803-农业保险保费补贴</t>
  </si>
  <si>
    <t>2130804-创业担保贷款贴息</t>
  </si>
  <si>
    <t>2130899-其他普惠金融发展支出</t>
  </si>
  <si>
    <t>21399-其他农林水支出</t>
  </si>
  <si>
    <t>2139999-其他农林水支出</t>
  </si>
  <si>
    <t>214-交通运输支出</t>
  </si>
  <si>
    <t>21401-公路水路运输</t>
  </si>
  <si>
    <t>2140101-行政运行</t>
  </si>
  <si>
    <t>2140102-一般行政管理事务</t>
  </si>
  <si>
    <t>2140104-公路建设</t>
  </si>
  <si>
    <t>2140106-公路养护</t>
  </si>
  <si>
    <t>2140109-交通运输信息化建设</t>
  </si>
  <si>
    <t>2140111-公路还贷专项</t>
  </si>
  <si>
    <t>2140112-公路运输管理</t>
  </si>
  <si>
    <t>2140123-航道维护</t>
  </si>
  <si>
    <t>2140139-取消政府还贷二级公路收费专项支出</t>
  </si>
  <si>
    <t>2140199-其他公路水路运输支出</t>
  </si>
  <si>
    <t>21403-民用航空运输</t>
  </si>
  <si>
    <t>2140399-其他民用航空运输支出</t>
  </si>
  <si>
    <t>21405-邮政业支出</t>
  </si>
  <si>
    <t>2140504-行业监管</t>
  </si>
  <si>
    <t>21406-车辆购置税支出</t>
  </si>
  <si>
    <t>2140601-车辆购置税用于公路等基础设施建设支出</t>
  </si>
  <si>
    <t>2140602-车辆购置税用于农村公路建设支出</t>
  </si>
  <si>
    <t>21499-其他交通运输支出</t>
  </si>
  <si>
    <t>2149999-其他交通运输支出</t>
  </si>
  <si>
    <t>215-资源勘探信息等支出</t>
  </si>
  <si>
    <t>21501-资源勘探开发</t>
  </si>
  <si>
    <t>2150102-一般行政管理事务</t>
  </si>
  <si>
    <t>2150106-黑色金属矿勘探和采选</t>
  </si>
  <si>
    <t>21505-工业和信息产业监管</t>
  </si>
  <si>
    <t>2150501-行政运行</t>
  </si>
  <si>
    <t>2150502-一般行政管理事务</t>
  </si>
  <si>
    <t>2150503-机关服务</t>
  </si>
  <si>
    <t>2150508-无线电监管</t>
  </si>
  <si>
    <t>2150510-工业和信息产业支持</t>
  </si>
  <si>
    <t>2150511-电子专项工程</t>
  </si>
  <si>
    <t>2150513-行业监管</t>
  </si>
  <si>
    <t>2150599-其他工业和信息产业监管支出</t>
  </si>
  <si>
    <t>21506-安全生产监管</t>
  </si>
  <si>
    <t>2150601-行政运行</t>
  </si>
  <si>
    <t>2150602-一般行政管理事务</t>
  </si>
  <si>
    <t>2150605-安全监管监察专项</t>
  </si>
  <si>
    <t>2150699-其他安全生产监管支出</t>
  </si>
  <si>
    <t>21507-国有资产监管</t>
  </si>
  <si>
    <t>2150701-行政运行</t>
  </si>
  <si>
    <t>2150702-一般行政管理事务</t>
  </si>
  <si>
    <t>2150799-其他国有资产监管支出</t>
  </si>
  <si>
    <t>21508-支持中小企业发展和管理支出</t>
  </si>
  <si>
    <t>2150805-中小企业发展专项</t>
  </si>
  <si>
    <t>2150899-其他支持中小企业发展和管理支出</t>
  </si>
  <si>
    <t>216-商业服务业等支出</t>
  </si>
  <si>
    <t>21602-商业流通事务</t>
  </si>
  <si>
    <t>2160201-行政运行</t>
  </si>
  <si>
    <t>2160202-一般行政管理事务</t>
  </si>
  <si>
    <t>2160216-食品流通安全补贴</t>
  </si>
  <si>
    <t>2160217-市场监测及信息管理</t>
  </si>
  <si>
    <t>2160250-事业运行</t>
  </si>
  <si>
    <t>21605-旅游业管理与服务支出</t>
  </si>
  <si>
    <t>2160501-行政运行</t>
  </si>
  <si>
    <t>2160504-旅游宣传</t>
  </si>
  <si>
    <t>2160599-其他旅游业管理与服务支出</t>
  </si>
  <si>
    <t>21606-涉外发展服务支出</t>
  </si>
  <si>
    <t>2160699-其他涉外发展服务支出</t>
  </si>
  <si>
    <t>21699-其他商业服务业等支出</t>
  </si>
  <si>
    <t>2169999-其他商业服务业等支出</t>
  </si>
  <si>
    <t>217-金融支出</t>
  </si>
  <si>
    <t>21702-金融部门监管支出</t>
  </si>
  <si>
    <t>2170205-金融稽查与案件处理</t>
  </si>
  <si>
    <t>2170208-反洗钱</t>
  </si>
  <si>
    <t>21799-其他金融支出</t>
  </si>
  <si>
    <t>2179901-其他金融支出</t>
  </si>
  <si>
    <t>220-国土海洋气象等支出</t>
  </si>
  <si>
    <t>22001-国土资源事务</t>
  </si>
  <si>
    <t>2200101-行政运行</t>
  </si>
  <si>
    <t>2200105-土地资源调查</t>
  </si>
  <si>
    <t>2200106-土地资源利用与保护</t>
  </si>
  <si>
    <t>2200107-国土资源社会公益服务</t>
  </si>
  <si>
    <t>2200108-国土资源行业业务管理</t>
  </si>
  <si>
    <t>2200110-国土整治</t>
  </si>
  <si>
    <t>2200111-地质灾害防治</t>
  </si>
  <si>
    <t>2200112-土地资源储备支出</t>
  </si>
  <si>
    <t>2200113-地质及矿产资源调查</t>
  </si>
  <si>
    <t>2200114-地质矿产资源利用与保护</t>
  </si>
  <si>
    <t>2200150-事业运行</t>
  </si>
  <si>
    <t>2200199-其他国土资源事务支出</t>
  </si>
  <si>
    <t>22002-海洋管理事务</t>
  </si>
  <si>
    <t>2200201-行政运行</t>
  </si>
  <si>
    <t>2200204-海域使用管理</t>
  </si>
  <si>
    <t>2200205-海洋环境保护与监测</t>
  </si>
  <si>
    <t>2200206-海洋调查评价</t>
  </si>
  <si>
    <t>2200208-海洋执法监察</t>
  </si>
  <si>
    <t>2200209-海洋防灾减灾</t>
  </si>
  <si>
    <t>2200215-海水淡化</t>
  </si>
  <si>
    <t>2200250-事业运行</t>
  </si>
  <si>
    <t>2200299-其他海洋管理事务支出</t>
  </si>
  <si>
    <t>22003-测绘事务</t>
  </si>
  <si>
    <t>2200304-基础测绘</t>
  </si>
  <si>
    <t>22004-地震事务</t>
  </si>
  <si>
    <t>2200401-行政运行</t>
  </si>
  <si>
    <t>2200405-地震预测预报</t>
  </si>
  <si>
    <t>2200406-地震灾害预防</t>
  </si>
  <si>
    <t>2200407-地震应急救援</t>
  </si>
  <si>
    <t>2200409-防震减灾信息管理</t>
  </si>
  <si>
    <t>2200410-防震减灾基础管理</t>
  </si>
  <si>
    <t>2200450-地震事业机构</t>
  </si>
  <si>
    <t>221-住房保障支出</t>
  </si>
  <si>
    <t>22102-住房改革支出</t>
  </si>
  <si>
    <t>2210201-住房公积金</t>
  </si>
  <si>
    <t>2210203-购房补贴</t>
  </si>
  <si>
    <t>22103-城乡社区住宅</t>
  </si>
  <si>
    <t>2210302-住房公积金管理</t>
  </si>
  <si>
    <t>222-粮油物资储备支出</t>
  </si>
  <si>
    <t>22201-粮油事务</t>
  </si>
  <si>
    <t>2220101-行政运行</t>
  </si>
  <si>
    <t>2220106-粮食专项业务活动</t>
  </si>
  <si>
    <t>2220115-粮食风险基金</t>
  </si>
  <si>
    <t>2220150-事业运行</t>
  </si>
  <si>
    <t>22204-粮油储备</t>
  </si>
  <si>
    <t>2220402-储备粮油差价补贴</t>
  </si>
  <si>
    <t>22205-重要商品储备</t>
  </si>
  <si>
    <t>2220504-化肥储备</t>
  </si>
  <si>
    <t>227-预备费</t>
  </si>
  <si>
    <t>229-其他支出</t>
  </si>
  <si>
    <t>22999-其他支出</t>
  </si>
  <si>
    <t>2299901-其他支出</t>
  </si>
  <si>
    <t>232-债务付息支出</t>
  </si>
  <si>
    <t>23203-地方政府一般债务付息支出</t>
  </si>
  <si>
    <t>2320301-地方政府一般债券付息支出</t>
  </si>
  <si>
    <t>表四</t>
  </si>
  <si>
    <t xml:space="preserve">  2018年海南省省级政府性基金预算本级支出预算调整表</t>
  </si>
  <si>
    <t xml:space="preserve">  2018年预算数</t>
  </si>
  <si>
    <t>（一）20707-国家电影事业发展专项资金及对应专项债务收入安排的支出</t>
  </si>
  <si>
    <t xml:space="preserve">       2070701-资助国产电影放映</t>
  </si>
  <si>
    <t xml:space="preserve">       2070702-资助城市影院</t>
  </si>
  <si>
    <t xml:space="preserve">       2070799-其他国家电影事业发展专项资金支出</t>
  </si>
  <si>
    <t>（二）21208-国有土地使用权出让收入及对应专项债务收入安排的支出</t>
  </si>
  <si>
    <t xml:space="preserve">      2120801-征地和拆迁补偿支出</t>
  </si>
  <si>
    <t xml:space="preserve">      2120802-土地开发支出</t>
  </si>
  <si>
    <t xml:space="preserve">      2120899-其他国有土地使用权出让收入安排的支出</t>
  </si>
  <si>
    <t>（三）21369-国家重大水利工程建设基金及对应专项债务收入安排的支出</t>
  </si>
  <si>
    <t xml:space="preserve">      2136903-地方重大水利工程建设</t>
  </si>
  <si>
    <t>（四）21460-高等级公路车辆通行附加费及对应专项债务收入安排的支出</t>
  </si>
  <si>
    <t xml:space="preserve">      2146001-公路建设</t>
  </si>
  <si>
    <t xml:space="preserve">      2146002-公路养护</t>
  </si>
  <si>
    <t xml:space="preserve">      2146003-公路还贷</t>
  </si>
  <si>
    <t xml:space="preserve">      2146099-其他海南省高等级公路建设通行附加费安排的支出</t>
  </si>
  <si>
    <t>（五）21469-民航发展基金支出</t>
  </si>
  <si>
    <t xml:space="preserve">      2146901-民航机场建设</t>
  </si>
  <si>
    <t xml:space="preserve">      2146904-航线和机场补贴</t>
  </si>
  <si>
    <t xml:space="preserve">      2146999-其他民航发展基金支出</t>
  </si>
  <si>
    <t>（六）21660-旅游发展基金支出</t>
  </si>
  <si>
    <t xml:space="preserve">   2166004-地方旅游开发项目补助</t>
  </si>
  <si>
    <t>（七）22908-彩票发行销售机构业务费安排的支出</t>
  </si>
  <si>
    <t xml:space="preserve">      2290804-福利彩票销售机构的业务费支出</t>
  </si>
  <si>
    <t xml:space="preserve">      2290805-体育彩票销售机构的业务费支出</t>
  </si>
  <si>
    <t xml:space="preserve">      2290808-彩票市场调控资金支出</t>
  </si>
  <si>
    <t>（八）22908-彩票公益金及对应专项债务收入安排的支出</t>
  </si>
  <si>
    <t xml:space="preserve">      2296002-用于社会福利的彩票公益金支出</t>
  </si>
  <si>
    <t xml:space="preserve">      2296003-用于体育事业的彩票公益金支出</t>
  </si>
  <si>
    <t xml:space="preserve">      2296006-用于残疾人事业的彩票公益金支出</t>
  </si>
  <si>
    <t xml:space="preserve">      2296099-用于其他社会公益事业的彩票公益金支出</t>
  </si>
  <si>
    <t>（九）23204-地方政府专项债务付息支出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</si>
  <si>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2320411-国有土地使用权出让金债务付息支出</t>
    </r>
  </si>
  <si>
    <r>
      <rPr>
        <sz val="12"/>
        <rFont val="宋体"/>
        <charset val="134"/>
      </rPr>
      <t>（十）2</t>
    </r>
    <r>
      <rPr>
        <sz val="12"/>
        <rFont val="宋体"/>
        <charset val="134"/>
      </rPr>
      <t>3304-地方政府专项债务发行费用支出</t>
    </r>
  </si>
  <si>
    <r>
      <rPr>
        <sz val="12"/>
        <rFont val="宋体"/>
        <charset val="134"/>
      </rPr>
      <t xml:space="preserve">        </t>
    </r>
    <r>
      <rPr>
        <sz val="12"/>
        <rFont val="宋体"/>
        <charset val="134"/>
      </rPr>
      <t>2</t>
    </r>
    <r>
      <rPr>
        <sz val="12"/>
        <rFont val="宋体"/>
        <charset val="134"/>
      </rPr>
      <t>330411-国有土地使用权出让金债务发行费用支出</t>
    </r>
  </si>
</sst>
</file>

<file path=xl/styles.xml><?xml version="1.0" encoding="utf-8"?>
<styleSheet xmlns="http://schemas.openxmlformats.org/spreadsheetml/2006/main">
  <numFmts count="18">
    <numFmt numFmtId="176" formatCode="0.0%"/>
    <numFmt numFmtId="177" formatCode="#,##0.0"/>
    <numFmt numFmtId="178" formatCode="#,##0.0_ "/>
    <numFmt numFmtId="179" formatCode="0.00_ "/>
    <numFmt numFmtId="180" formatCode="0_ "/>
    <numFmt numFmtId="181" formatCode="#,##0_);[Red]\(#,##0\)"/>
    <numFmt numFmtId="44" formatCode="_ &quot;￥&quot;* #,##0.00_ ;_ &quot;￥&quot;* \-#,##0.00_ ;_ &quot;￥&quot;* &quot;-&quot;??_ ;_ @_ "/>
    <numFmt numFmtId="41" formatCode="_ * #,##0_ ;_ * \-#,##0_ ;_ * &quot;-&quot;_ ;_ @_ "/>
    <numFmt numFmtId="182" formatCode="#,##0_ "/>
    <numFmt numFmtId="183" formatCode="0.000000"/>
    <numFmt numFmtId="42" formatCode="_ &quot;￥&quot;* #,##0_ ;_ &quot;￥&quot;* \-#,##0_ ;_ &quot;￥&quot;* &quot;-&quot;_ ;_ @_ "/>
    <numFmt numFmtId="43" formatCode="_ * #,##0.00_ ;_ * \-#,##0.00_ ;_ * &quot;-&quot;??_ ;_ @_ "/>
    <numFmt numFmtId="184" formatCode="\¥#,##0.00;[Red]\¥\-#,##0.00"/>
    <numFmt numFmtId="185" formatCode="0.00000000"/>
    <numFmt numFmtId="186" formatCode="_(&quot;$&quot;* #,##0_);_(&quot;$&quot;* \(#,##0\);_(&quot;$&quot;* &quot;-&quot;_);_(@_)"/>
    <numFmt numFmtId="187" formatCode="0.0000000"/>
    <numFmt numFmtId="188" formatCode="_ \¥* #,##0.00_ ;_ \¥* \-#,##0.00_ ;_ \¥* &quot;-&quot;??_ ;_ @_ "/>
    <numFmt numFmtId="189" formatCode="_(&quot;$&quot;* #,##0.00_);_(&quot;$&quot;* \(#,##0.00\);_(&quot;$&quot;* &quot;-&quot;??_);_(@_)"/>
  </numFmts>
  <fonts count="87"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黑体"/>
      <charset val="134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20"/>
      <name val="宋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1"/>
      <name val="宋体"/>
      <charset val="134"/>
    </font>
    <font>
      <b/>
      <sz val="11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6"/>
      <name val="Times New Roman"/>
      <charset val="134"/>
    </font>
    <font>
      <sz val="10"/>
      <name val="Times New Roman"/>
      <charset val="134"/>
    </font>
    <font>
      <b/>
      <sz val="12"/>
      <name val="Times New Roman"/>
      <charset val="134"/>
    </font>
    <font>
      <sz val="9"/>
      <name val="宋体"/>
      <charset val="134"/>
    </font>
    <font>
      <b/>
      <sz val="16"/>
      <name val="黑体"/>
      <charset val="134"/>
    </font>
    <font>
      <sz val="11"/>
      <name val="新宋体"/>
      <charset val="134"/>
    </font>
    <font>
      <sz val="12"/>
      <name val="新宋体"/>
      <charset val="134"/>
    </font>
    <font>
      <sz val="12"/>
      <name val="Times New Roman"/>
      <charset val="134"/>
    </font>
    <font>
      <sz val="16"/>
      <name val="仿宋_GB2312"/>
      <charset val="134"/>
    </font>
    <font>
      <sz val="18"/>
      <name val="宋体"/>
      <charset val="134"/>
    </font>
    <font>
      <sz val="16"/>
      <name val="宋体"/>
      <charset val="134"/>
    </font>
    <font>
      <sz val="36"/>
      <name val="黑体"/>
      <charset val="134"/>
    </font>
    <font>
      <b/>
      <sz val="34"/>
      <name val="黑体"/>
      <charset val="134"/>
    </font>
    <font>
      <sz val="28"/>
      <name val="黑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Tahoma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sz val="11"/>
      <color rgb="FF3F3F76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宋体"/>
      <charset val="134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3"/>
      <color indexed="56"/>
      <name val="宋体"/>
      <charset val="134"/>
    </font>
    <font>
      <sz val="11"/>
      <color indexed="58"/>
      <name val="宋体"/>
      <charset val="134"/>
    </font>
    <font>
      <sz val="11"/>
      <color theme="1"/>
      <name val="宋体"/>
      <charset val="0"/>
      <scheme val="minor"/>
    </font>
    <font>
      <sz val="11"/>
      <color indexed="20"/>
      <name val="Tahoma"/>
      <charset val="134"/>
    </font>
    <font>
      <b/>
      <sz val="11"/>
      <color indexed="9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2"/>
      <color indexed="60"/>
      <name val="宋体"/>
      <charset val="134"/>
    </font>
    <font>
      <sz val="11"/>
      <color rgb="FFFA7D00"/>
      <name val="宋体"/>
      <charset val="0"/>
      <scheme val="minor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sz val="12"/>
      <name val="Courier"/>
      <charset val="134"/>
    </font>
    <font>
      <b/>
      <sz val="11"/>
      <color theme="3"/>
      <name val="宋体"/>
      <charset val="134"/>
      <scheme val="minor"/>
    </font>
    <font>
      <i/>
      <sz val="12"/>
      <color indexed="23"/>
      <name val="宋体"/>
      <charset val="134"/>
    </font>
    <font>
      <sz val="7"/>
      <name val="Small Fonts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b/>
      <i/>
      <sz val="16"/>
      <name val="Helv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8"/>
      <name val="Arial"/>
      <charset val="134"/>
    </font>
    <font>
      <b/>
      <sz val="11"/>
      <color rgb="FF3F3F3F"/>
      <name val="宋体"/>
      <charset val="0"/>
      <scheme val="minor"/>
    </font>
    <font>
      <sz val="12"/>
      <name val="바탕체"/>
      <charset val="134"/>
    </font>
    <font>
      <b/>
      <sz val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蹈框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2">
    <xf numFmtId="0" fontId="0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57" fillId="7" borderId="0" applyNumberFormat="false" applyBorder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  <xf numFmtId="0" fontId="74" fillId="0" borderId="0">
      <alignment vertical="center"/>
    </xf>
    <xf numFmtId="0" fontId="38" fillId="3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2" fillId="8" borderId="21" applyNumberFormat="false" applyAlignment="false" applyProtection="false">
      <alignment vertical="center"/>
    </xf>
    <xf numFmtId="0" fontId="60" fillId="28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43" fillId="0" borderId="19" applyNumberFormat="false" applyFill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43" fillId="0" borderId="19" applyNumberFormat="false" applyFill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12" borderId="14" applyNumberFormat="false" applyFont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0" fillId="12" borderId="14" applyNumberFormat="false" applyFont="false" applyAlignment="false" applyProtection="false">
      <alignment vertical="center"/>
    </xf>
    <xf numFmtId="0" fontId="7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62" fillId="8" borderId="21" applyNumberFormat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27" fillId="12" borderId="14" applyNumberFormat="false" applyFont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53" fillId="42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25" fillId="0" borderId="0">
      <alignment vertical="center"/>
    </xf>
    <xf numFmtId="0" fontId="56" fillId="4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62" fillId="8" borderId="21" applyNumberFormat="false" applyAlignment="false" applyProtection="false">
      <alignment vertical="center"/>
    </xf>
    <xf numFmtId="42" fontId="2" fillId="0" borderId="0" applyFont="false" applyFill="false" applyBorder="false" applyAlignment="false" applyProtection="false">
      <alignment vertical="center"/>
    </xf>
    <xf numFmtId="0" fontId="51" fillId="4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12" borderId="14" applyNumberFormat="false" applyFont="false" applyAlignment="false" applyProtection="false">
      <alignment vertical="center"/>
    </xf>
    <xf numFmtId="0" fontId="72" fillId="0" borderId="0" applyNumberFormat="false" applyFill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2" fillId="8" borderId="21" applyNumberFormat="false" applyAlignment="false" applyProtection="false">
      <alignment vertical="center"/>
    </xf>
    <xf numFmtId="0" fontId="7" fillId="0" borderId="0">
      <alignment vertical="center"/>
    </xf>
    <xf numFmtId="0" fontId="62" fillId="8" borderId="21" applyNumberFormat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1" fillId="1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60" fillId="28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0" fillId="28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43" fillId="0" borderId="19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/>
    <xf numFmtId="0" fontId="7" fillId="0" borderId="0">
      <alignment vertical="center"/>
    </xf>
    <xf numFmtId="0" fontId="60" fillId="28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60" fillId="28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54" fillId="0" borderId="15" applyNumberFormat="false" applyFill="false" applyAlignment="false" applyProtection="false">
      <alignment vertical="center"/>
    </xf>
    <xf numFmtId="0" fontId="7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 wrapText="true"/>
    </xf>
    <xf numFmtId="0" fontId="43" fillId="0" borderId="19" applyNumberFormat="false" applyFill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51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1" fillId="0" borderId="20" applyNumberFormat="false" applyFill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61" fillId="0" borderId="20" applyNumberFormat="false" applyFill="false" applyAlignment="false" applyProtection="false">
      <alignment vertical="center"/>
    </xf>
    <xf numFmtId="0" fontId="57" fillId="7" borderId="0" applyNumberFormat="false" applyBorder="false" applyAlignment="false" applyProtection="false">
      <alignment vertical="center"/>
    </xf>
    <xf numFmtId="0" fontId="78" fillId="46" borderId="1" applyNumberFormat="false" applyBorder="false" applyAlignment="false" applyProtection="false">
      <alignment vertical="center"/>
    </xf>
    <xf numFmtId="0" fontId="61" fillId="0" borderId="20" applyNumberFormat="false" applyFill="false" applyAlignment="false" applyProtection="false">
      <alignment vertical="center"/>
    </xf>
    <xf numFmtId="0" fontId="2" fillId="0" borderId="0">
      <alignment vertical="center"/>
    </xf>
    <xf numFmtId="0" fontId="61" fillId="0" borderId="20" applyNumberFormat="false" applyFill="false" applyAlignment="false" applyProtection="false">
      <alignment vertical="center"/>
    </xf>
    <xf numFmtId="0" fontId="2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1" fillId="0" borderId="20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 wrapText="true"/>
    </xf>
    <xf numFmtId="187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/>
    <xf numFmtId="0" fontId="27" fillId="12" borderId="14" applyNumberFormat="false" applyFont="false" applyAlignment="false" applyProtection="false">
      <alignment vertical="center"/>
    </xf>
    <xf numFmtId="0" fontId="61" fillId="0" borderId="20" applyNumberFormat="false" applyFill="false" applyAlignment="false" applyProtection="false">
      <alignment vertical="center"/>
    </xf>
    <xf numFmtId="0" fontId="6" fillId="0" borderId="0">
      <alignment vertical="center"/>
    </xf>
    <xf numFmtId="0" fontId="61" fillId="0" borderId="20" applyNumberFormat="false" applyFill="false" applyAlignment="false" applyProtection="false">
      <alignment vertical="center"/>
    </xf>
    <xf numFmtId="0" fontId="27" fillId="0" borderId="0">
      <alignment vertical="center"/>
    </xf>
    <xf numFmtId="0" fontId="61" fillId="0" borderId="20" applyNumberFormat="false" applyFill="false" applyAlignment="false" applyProtection="false">
      <alignment vertical="center"/>
    </xf>
    <xf numFmtId="0" fontId="56" fillId="35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1" fillId="0" borderId="20" applyNumberFormat="false" applyFill="false" applyAlignment="false" applyProtection="false">
      <alignment vertical="center"/>
    </xf>
    <xf numFmtId="38" fontId="6" fillId="0" borderId="0" applyFont="false" applyFill="false" applyBorder="false" applyAlignment="false" applyProtection="false">
      <alignment vertical="center"/>
    </xf>
    <xf numFmtId="0" fontId="6" fillId="0" borderId="0"/>
    <xf numFmtId="0" fontId="7" fillId="17" borderId="0" applyNumberFormat="false" applyBorder="false" applyAlignment="false" applyProtection="false">
      <alignment vertical="center"/>
    </xf>
    <xf numFmtId="0" fontId="51" fillId="1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1" fillId="25" borderId="0" applyNumberFormat="false" applyBorder="false" applyAlignment="false" applyProtection="false">
      <alignment vertical="center"/>
    </xf>
    <xf numFmtId="0" fontId="56" fillId="32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41" fontId="2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4" fillId="0" borderId="22" applyNumberFormat="false" applyFill="false" applyAlignment="false" applyProtection="false">
      <alignment vertical="center"/>
    </xf>
    <xf numFmtId="0" fontId="58" fillId="23" borderId="16" applyNumberFormat="false" applyAlignment="false" applyProtection="false">
      <alignment vertical="center"/>
    </xf>
    <xf numFmtId="0" fontId="6" fillId="0" borderId="0">
      <alignment vertical="center"/>
    </xf>
    <xf numFmtId="0" fontId="51" fillId="25" borderId="0" applyNumberFormat="false" applyBorder="false" applyAlignment="false" applyProtection="false">
      <alignment vertical="center"/>
    </xf>
    <xf numFmtId="0" fontId="51" fillId="30" borderId="0" applyNumberFormat="false" applyBorder="false" applyAlignment="false" applyProtection="false">
      <alignment vertical="center"/>
    </xf>
    <xf numFmtId="0" fontId="56" fillId="37" borderId="0" applyNumberFormat="false" applyBorder="false" applyAlignment="false" applyProtection="false">
      <alignment vertical="center"/>
    </xf>
    <xf numFmtId="0" fontId="51" fillId="30" borderId="0" applyNumberFormat="false" applyBorder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0" fontId="58" fillId="23" borderId="16" applyNumberFormat="false" applyAlignment="false" applyProtection="false">
      <alignment vertical="center"/>
    </xf>
    <xf numFmtId="0" fontId="63" fillId="28" borderId="0" applyNumberFormat="false" applyBorder="false" applyAlignment="false" applyProtection="false"/>
    <xf numFmtId="0" fontId="62" fillId="8" borderId="21" applyNumberFormat="false" applyAlignment="false" applyProtection="false">
      <alignment vertical="center"/>
    </xf>
    <xf numFmtId="0" fontId="56" fillId="45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51" fillId="3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1" fillId="1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3" fillId="18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6" fillId="41" borderId="0" applyNumberFormat="false" applyBorder="false" applyAlignment="false" applyProtection="false">
      <alignment vertical="center"/>
    </xf>
    <xf numFmtId="0" fontId="51" fillId="30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56" fillId="34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51" fillId="25" borderId="0" applyNumberFormat="false" applyBorder="false" applyAlignment="false" applyProtection="false">
      <alignment vertical="center"/>
    </xf>
    <xf numFmtId="0" fontId="56" fillId="27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6" fillId="26" borderId="0" applyNumberFormat="false" applyBorder="false" applyAlignment="false" applyProtection="false">
      <alignment vertical="center"/>
    </xf>
    <xf numFmtId="0" fontId="53" fillId="39" borderId="0" applyNumberFormat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51" fillId="6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41" fillId="8" borderId="11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51" fillId="2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75" fillId="0" borderId="0" applyNumberFormat="false" applyFill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59" fillId="0" borderId="17" applyNumberFormat="false" applyFill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9" fontId="2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8" fillId="8" borderId="0" applyNumberFormat="false" applyBorder="false" applyAlignment="false" applyProtection="false">
      <alignment vertical="center"/>
    </xf>
    <xf numFmtId="0" fontId="56" fillId="21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2" fillId="0" borderId="0" applyFont="false" applyFill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2" fillId="24" borderId="18" applyNumberFormat="false" applyFont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/>
    <xf numFmtId="0" fontId="61" fillId="0" borderId="20" applyNumberFormat="false" applyFill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40" fontId="6" fillId="0" borderId="0" applyFont="false" applyFill="false" applyBorder="false" applyAlignment="false" applyProtection="false">
      <alignment vertical="center"/>
    </xf>
    <xf numFmtId="0" fontId="58" fillId="23" borderId="16" applyNumberFormat="false" applyAlignment="false" applyProtection="false">
      <alignment vertical="center"/>
    </xf>
    <xf numFmtId="0" fontId="85" fillId="0" borderId="0" applyNumberFormat="false" applyFill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/>
    <xf numFmtId="0" fontId="6" fillId="0" borderId="0">
      <alignment vertical="center"/>
    </xf>
    <xf numFmtId="0" fontId="6" fillId="0" borderId="0">
      <alignment vertical="center"/>
    </xf>
    <xf numFmtId="0" fontId="56" fillId="44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37" fontId="70" fillId="0" borderId="0">
      <alignment vertical="center"/>
    </xf>
    <xf numFmtId="0" fontId="57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63" fillId="2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77" fillId="0" borderId="25" applyNumberFormat="false" applyFill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44" fontId="2" fillId="0" borderId="0" applyFont="false" applyFill="false" applyBorder="false" applyAlignment="false" applyProtection="false">
      <alignment vertical="center"/>
    </xf>
    <xf numFmtId="0" fontId="50" fillId="14" borderId="0" applyNumberFormat="false" applyBorder="false" applyAlignment="false" applyProtection="false">
      <alignment vertical="center"/>
    </xf>
    <xf numFmtId="0" fontId="81" fillId="0" borderId="0" applyNumberFormat="false" applyFill="false" applyBorder="false" applyAlignment="false" applyProtection="false">
      <alignment vertical="center"/>
    </xf>
    <xf numFmtId="0" fontId="49" fillId="13" borderId="12" applyNumberFormat="false" applyAlignment="false" applyProtection="false">
      <alignment vertical="center"/>
    </xf>
    <xf numFmtId="0" fontId="68" fillId="0" borderId="24" applyNumberFormat="false" applyFill="false" applyAlignment="false" applyProtection="false">
      <alignment vertical="center"/>
    </xf>
    <xf numFmtId="183" fontId="0" fillId="0" borderId="0" applyFont="false" applyFill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/>
    <xf numFmtId="0" fontId="7" fillId="3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53" fillId="22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41" fillId="8" borderId="11" applyNumberFormat="false" applyAlignment="false" applyProtection="false">
      <alignment vertical="center"/>
    </xf>
    <xf numFmtId="0" fontId="53" fillId="5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40" fontId="0" fillId="0" borderId="0" applyFont="false" applyFill="false" applyBorder="false" applyAlignment="false" applyProtection="false">
      <alignment vertical="center"/>
    </xf>
    <xf numFmtId="0" fontId="45" fillId="10" borderId="12" applyNumberFormat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185" fontId="0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47" fillId="0" borderId="13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0" fontId="63" fillId="28" borderId="0" applyNumberFormat="false" applyBorder="false" applyAlignment="false" applyProtection="false"/>
    <xf numFmtId="0" fontId="62" fillId="8" borderId="21" applyNumberFormat="false" applyAlignment="false" applyProtection="false">
      <alignment vertical="center"/>
    </xf>
    <xf numFmtId="0" fontId="71" fillId="3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/>
    <xf numFmtId="0" fontId="51" fillId="16" borderId="0" applyNumberFormat="false" applyBorder="false" applyAlignment="false" applyProtection="false">
      <alignment vertical="center"/>
    </xf>
    <xf numFmtId="0" fontId="27" fillId="12" borderId="14" applyNumberFormat="false" applyFont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58" fillId="23" borderId="16" applyNumberFormat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63" fillId="28" borderId="0" applyNumberFormat="false" applyBorder="false" applyAlignment="false" applyProtection="false"/>
    <xf numFmtId="0" fontId="48" fillId="0" borderId="0">
      <alignment vertical="center"/>
    </xf>
    <xf numFmtId="0" fontId="58" fillId="23" borderId="16" applyNumberFormat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41" fillId="8" borderId="11" applyNumberFormat="false" applyAlignment="false" applyProtection="false">
      <alignment vertical="center"/>
    </xf>
    <xf numFmtId="0" fontId="41" fillId="8" borderId="11" applyNumberForma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7" fillId="12" borderId="14" applyNumberFormat="false" applyFont="false" applyAlignment="false" applyProtection="false">
      <alignment vertical="center"/>
    </xf>
    <xf numFmtId="0" fontId="41" fillId="8" borderId="11" applyNumberFormat="false" applyAlignment="false" applyProtection="false">
      <alignment vertical="center"/>
    </xf>
    <xf numFmtId="0" fontId="7" fillId="0" borderId="0">
      <alignment vertical="center"/>
    </xf>
    <xf numFmtId="0" fontId="0" fillId="0" borderId="0" applyFont="false" applyFill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/>
    <xf numFmtId="0" fontId="57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55" fillId="3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0" fillId="0" borderId="0" applyFont="false" applyFill="false" applyBorder="false" applyAlignment="false" applyProtection="false">
      <alignment vertical="center"/>
    </xf>
    <xf numFmtId="0" fontId="53" fillId="5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51" fillId="15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54" fillId="0" borderId="15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27" fillId="12" borderId="14" applyNumberFormat="false" applyFont="false" applyAlignment="false" applyProtection="false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51" fillId="30" borderId="0" applyNumberFormat="false" applyBorder="false" applyAlignment="false" applyProtection="false">
      <alignment vertical="center"/>
    </xf>
    <xf numFmtId="0" fontId="86" fillId="56" borderId="27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6" fillId="48" borderId="0" applyNumberFormat="false" applyBorder="false" applyAlignment="false" applyProtection="false">
      <alignment vertical="center"/>
    </xf>
    <xf numFmtId="0" fontId="51" fillId="6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2" fillId="8" borderId="21" applyNumberFormat="false" applyAlignment="false" applyProtection="false">
      <alignment vertical="center"/>
    </xf>
    <xf numFmtId="0" fontId="63" fillId="28" borderId="0" applyNumberFormat="false" applyBorder="false" applyAlignment="false" applyProtection="false"/>
    <xf numFmtId="0" fontId="58" fillId="23" borderId="16" applyNumberFormat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51" fillId="25" borderId="0" applyNumberFormat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53" fillId="49" borderId="0" applyNumberFormat="false" applyBorder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2" fillId="8" borderId="21" applyNumberFormat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1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43" fillId="0" borderId="1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43" fillId="0" borderId="19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19" applyNumberFormat="false" applyFill="false" applyAlignment="false" applyProtection="false">
      <alignment vertical="center"/>
    </xf>
    <xf numFmtId="0" fontId="43" fillId="0" borderId="19" applyNumberFormat="false" applyFill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6" fillId="0" borderId="0">
      <alignment vertical="center" wrapText="true"/>
    </xf>
    <xf numFmtId="0" fontId="40" fillId="0" borderId="0" applyNumberFormat="false" applyFill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62" fillId="8" borderId="21" applyNumberFormat="false" applyAlignment="false" applyProtection="false">
      <alignment vertical="center"/>
    </xf>
    <xf numFmtId="0" fontId="6" fillId="0" borderId="0"/>
    <xf numFmtId="0" fontId="7" fillId="0" borderId="0">
      <alignment vertical="center"/>
    </xf>
    <xf numFmtId="0" fontId="51" fillId="15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7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27" fillId="12" borderId="14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27" fillId="12" borderId="14" applyNumberFormat="false" applyFont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41" fillId="8" borderId="11" applyNumberFormat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15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188" fontId="6" fillId="0" borderId="0" applyFont="false" applyFill="false" applyBorder="false" applyAlignment="false" applyProtection="false">
      <alignment vertical="center"/>
    </xf>
    <xf numFmtId="0" fontId="27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7" fillId="0" borderId="0">
      <alignment vertical="center"/>
    </xf>
    <xf numFmtId="0" fontId="43" fillId="0" borderId="19" applyNumberFormat="false" applyFill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39" fillId="7" borderId="0">
      <alignment vertical="center"/>
    </xf>
    <xf numFmtId="0" fontId="67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2" fillId="52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1" fillId="19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57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1" fillId="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83" fillId="0" borderId="0" applyNumberFormat="false" applyFill="false" applyBorder="false" applyAlignment="false" applyProtection="false">
      <alignment vertical="center"/>
    </xf>
    <xf numFmtId="0" fontId="51" fillId="25" borderId="0" applyNumberFormat="false" applyBorder="false" applyAlignment="false" applyProtection="false">
      <alignment vertical="center"/>
    </xf>
    <xf numFmtId="0" fontId="51" fillId="5" borderId="0" applyNumberFormat="false" applyBorder="false" applyAlignment="false" applyProtection="false">
      <alignment vertical="center"/>
    </xf>
    <xf numFmtId="0" fontId="42" fillId="3" borderId="0" applyNumberFormat="false" applyBorder="false" applyAlignment="false" applyProtection="false">
      <alignment vertical="center"/>
    </xf>
    <xf numFmtId="0" fontId="53" fillId="50" borderId="0" applyNumberFormat="false" applyBorder="false" applyAlignment="false" applyProtection="false">
      <alignment vertical="center"/>
    </xf>
    <xf numFmtId="0" fontId="51" fillId="15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3" fillId="47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57" fillId="7" borderId="0" applyNumberFormat="false" applyBorder="false" applyAlignment="false" applyProtection="false">
      <alignment vertical="center"/>
    </xf>
    <xf numFmtId="0" fontId="53" fillId="54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39" fillId="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0" borderId="0"/>
    <xf numFmtId="0" fontId="80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0" borderId="0"/>
    <xf numFmtId="0" fontId="39" fillId="7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29" borderId="0" applyNumberFormat="false" applyBorder="false" applyAlignment="false" applyProtection="false">
      <alignment vertical="center"/>
    </xf>
    <xf numFmtId="0" fontId="6" fillId="0" borderId="0"/>
    <xf numFmtId="0" fontId="7" fillId="9" borderId="0" applyNumberFormat="false" applyBorder="false" applyAlignment="false" applyProtection="false">
      <alignment vertical="center"/>
    </xf>
    <xf numFmtId="0" fontId="51" fillId="6" borderId="0" applyNumberFormat="false" applyBorder="false" applyAlignment="false" applyProtection="false">
      <alignment vertical="center"/>
    </xf>
    <xf numFmtId="0" fontId="53" fillId="55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51" fillId="6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76" fillId="0" borderId="25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41" fillId="8" borderId="11" applyNumberFormat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51" fillId="6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31" fillId="0" borderId="0">
      <alignment vertical="center"/>
    </xf>
    <xf numFmtId="0" fontId="51" fillId="31" borderId="0" applyNumberFormat="false" applyBorder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51" fillId="31" borderId="0" applyNumberFormat="false" applyBorder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10" fontId="6" fillId="0" borderId="0" applyFont="false" applyFill="false" applyBorder="false" applyAlignment="false" applyProtection="false">
      <alignment vertical="center"/>
    </xf>
    <xf numFmtId="0" fontId="51" fillId="43" borderId="0" applyNumberFormat="false" applyBorder="false" applyAlignment="false" applyProtection="false">
      <alignment vertical="center"/>
    </xf>
    <xf numFmtId="0" fontId="51" fillId="4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51" fillId="43" borderId="0" applyNumberFormat="false" applyBorder="false" applyAlignment="false" applyProtection="false">
      <alignment vertical="center"/>
    </xf>
    <xf numFmtId="0" fontId="27" fillId="0" borderId="0"/>
    <xf numFmtId="0" fontId="53" fillId="38" borderId="0" applyNumberFormat="false" applyBorder="false" applyAlignment="false" applyProtection="false">
      <alignment vertical="center"/>
    </xf>
    <xf numFmtId="0" fontId="51" fillId="16" borderId="0" applyNumberFormat="false" applyBorder="false" applyAlignment="false" applyProtection="false">
      <alignment vertical="center"/>
    </xf>
    <xf numFmtId="0" fontId="39" fillId="7" borderId="0">
      <alignment vertical="center"/>
    </xf>
    <xf numFmtId="0" fontId="51" fillId="43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4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top"/>
    </xf>
    <xf numFmtId="0" fontId="7" fillId="2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9" fillId="13" borderId="26" applyNumberFormat="false" applyAlignment="false" applyProtection="false">
      <alignment vertical="center"/>
    </xf>
    <xf numFmtId="0" fontId="7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1" fillId="31" borderId="0" applyNumberFormat="false" applyBorder="false" applyAlignment="false" applyProtection="false">
      <alignment vertical="center"/>
    </xf>
    <xf numFmtId="0" fontId="1" fillId="0" borderId="23" applyNumberFormat="false" applyFill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4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44" fillId="7" borderId="0" applyNumberFormat="false" applyBorder="false" applyAlignment="false" applyProtection="false">
      <alignment vertical="center"/>
    </xf>
    <xf numFmtId="0" fontId="60" fillId="28" borderId="0" applyNumberFormat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/>
    <xf numFmtId="0" fontId="51" fillId="16" borderId="0" applyNumberFormat="false" applyBorder="false" applyAlignment="false" applyProtection="false">
      <alignment vertical="center"/>
    </xf>
    <xf numFmtId="186" fontId="6" fillId="0" borderId="0" applyFont="false" applyFill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9" fontId="6" fillId="0" borderId="0" applyFont="false" applyFill="false" applyBorder="false" applyAlignment="false" applyProtection="false">
      <alignment vertical="center"/>
    </xf>
    <xf numFmtId="184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4" fillId="0" borderId="15" applyNumberFormat="false" applyFill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7" fillId="0" borderId="0"/>
    <xf numFmtId="0" fontId="7" fillId="0" borderId="0">
      <alignment vertical="center"/>
    </xf>
    <xf numFmtId="0" fontId="47" fillId="0" borderId="13" applyNumberFormat="false" applyFill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19" applyNumberFormat="false" applyFill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55" fillId="3" borderId="0" applyNumberFormat="false" applyBorder="false" applyAlignment="false" applyProtection="false">
      <alignment vertical="center"/>
    </xf>
    <xf numFmtId="0" fontId="6" fillId="0" borderId="0"/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47" fillId="0" borderId="13" applyNumberFormat="false" applyFill="false" applyAlignment="false" applyProtection="false">
      <alignment vertical="center"/>
    </xf>
    <xf numFmtId="0" fontId="46" fillId="11" borderId="11" applyNumberFormat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47" fillId="0" borderId="13" applyNumberFormat="false" applyFill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41" fillId="8" borderId="11" applyNumberFormat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7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1" fillId="8" borderId="11" applyNumberFormat="false" applyAlignment="false" applyProtection="false">
      <alignment vertical="center"/>
    </xf>
    <xf numFmtId="0" fontId="6" fillId="0" borderId="0"/>
    <xf numFmtId="0" fontId="6" fillId="0" borderId="0"/>
    <xf numFmtId="0" fontId="47" fillId="0" borderId="13" applyNumberFormat="false" applyFill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1" fillId="19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0" fontId="6" fillId="0" borderId="0"/>
    <xf numFmtId="0" fontId="38" fillId="3" borderId="0" applyNumberFormat="false" applyBorder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27" fillId="0" borderId="0"/>
    <xf numFmtId="0" fontId="27" fillId="0" borderId="0"/>
    <xf numFmtId="0" fontId="58" fillId="23" borderId="16" applyNumberFormat="false" applyAlignment="false" applyProtection="false">
      <alignment vertical="center"/>
    </xf>
    <xf numFmtId="0" fontId="27" fillId="0" borderId="0"/>
    <xf numFmtId="0" fontId="58" fillId="23" borderId="16" applyNumberFormat="false" applyAlignment="false" applyProtection="false">
      <alignment vertical="center"/>
    </xf>
    <xf numFmtId="0" fontId="6" fillId="0" borderId="0">
      <alignment vertical="center"/>
    </xf>
    <xf numFmtId="0" fontId="58" fillId="23" borderId="16" applyNumberFormat="false" applyAlignment="false" applyProtection="false">
      <alignment vertical="center"/>
    </xf>
    <xf numFmtId="0" fontId="39" fillId="7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58" fillId="23" borderId="16" applyNumberFormat="false" applyAlignment="false" applyProtection="false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41" fontId="0" fillId="0" borderId="0" applyFont="false" applyFill="false" applyBorder="false" applyAlignment="false" applyProtection="false">
      <alignment vertical="center"/>
    </xf>
    <xf numFmtId="0" fontId="6" fillId="0" borderId="0"/>
    <xf numFmtId="0" fontId="38" fillId="3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38" fontId="0" fillId="0" borderId="0" applyFont="false" applyFill="false" applyBorder="false" applyAlignment="false" applyProtection="false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55" fillId="3" borderId="0" applyNumberFormat="false" applyBorder="false" applyAlignment="false" applyProtection="false">
      <alignment vertical="center"/>
    </xf>
    <xf numFmtId="0" fontId="6" fillId="0" borderId="0"/>
    <xf numFmtId="0" fontId="41" fillId="8" borderId="11" applyNumberFormat="false" applyAlignment="false" applyProtection="false">
      <alignment vertical="center"/>
    </xf>
    <xf numFmtId="0" fontId="7" fillId="0" borderId="0">
      <alignment vertical="center"/>
    </xf>
    <xf numFmtId="0" fontId="44" fillId="7" borderId="0" applyNumberFormat="false" applyBorder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7" borderId="0" applyNumberFormat="false" applyBorder="false" applyAlignment="false" applyProtection="false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0" borderId="0"/>
    <xf numFmtId="0" fontId="7" fillId="5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30" borderId="0" applyNumberFormat="false" applyBorder="false" applyAlignment="false" applyProtection="false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160" applyFont="true" applyAlignment="true">
      <alignment horizontal="center" vertical="center"/>
    </xf>
    <xf numFmtId="0" fontId="2" fillId="0" borderId="0" xfId="160" applyAlignment="true">
      <alignment horizontal="left" vertical="center"/>
    </xf>
    <xf numFmtId="0" fontId="3" fillId="0" borderId="0" xfId="160" applyFont="true" applyAlignment="true">
      <alignment horizontal="center" vertical="center"/>
    </xf>
    <xf numFmtId="0" fontId="2" fillId="0" borderId="0" xfId="160" applyAlignment="true">
      <alignment vertical="center"/>
    </xf>
    <xf numFmtId="0" fontId="2" fillId="0" borderId="0" xfId="160" applyFont="true" applyAlignment="true">
      <alignment horizontal="left" vertical="center"/>
    </xf>
    <xf numFmtId="0" fontId="4" fillId="0" borderId="0" xfId="160" applyFont="true" applyAlignment="true">
      <alignment horizontal="center" vertical="center"/>
    </xf>
    <xf numFmtId="182" fontId="5" fillId="0" borderId="1" xfId="170" applyNumberFormat="true" applyFont="true" applyFill="true" applyBorder="true" applyAlignment="true">
      <alignment horizontal="center" vertical="center"/>
    </xf>
    <xf numFmtId="0" fontId="3" fillId="0" borderId="1" xfId="162" applyFont="true" applyBorder="true" applyAlignment="true">
      <alignment horizontal="center" vertical="center"/>
    </xf>
    <xf numFmtId="180" fontId="6" fillId="0" borderId="1" xfId="160" applyNumberFormat="true" applyFont="true" applyFill="true" applyBorder="true" applyAlignment="true" applyProtection="true">
      <alignment vertical="center"/>
      <protection locked="false"/>
    </xf>
    <xf numFmtId="182" fontId="6" fillId="0" borderId="1" xfId="170" applyNumberFormat="true" applyFont="true" applyFill="true" applyBorder="true" applyAlignment="true">
      <alignment horizontal="right" vertical="center"/>
    </xf>
    <xf numFmtId="0" fontId="1" fillId="0" borderId="1" xfId="160" applyFont="true" applyBorder="true" applyAlignment="true">
      <alignment horizontal="center" vertical="center"/>
    </xf>
    <xf numFmtId="182" fontId="7" fillId="0" borderId="1" xfId="160" applyNumberFormat="true" applyFont="true" applyBorder="true" applyAlignment="true">
      <alignment horizontal="center" vertical="center"/>
    </xf>
    <xf numFmtId="180" fontId="6" fillId="0" borderId="1" xfId="160" applyNumberFormat="true" applyFont="true" applyFill="true" applyBorder="true" applyAlignment="true" applyProtection="true">
      <alignment horizontal="left" vertical="center"/>
      <protection locked="false"/>
    </xf>
    <xf numFmtId="180" fontId="6" fillId="0" borderId="1" xfId="771" applyNumberFormat="true" applyFont="true" applyFill="true" applyBorder="true" applyAlignment="true" applyProtection="true">
      <alignment vertical="center"/>
      <protection locked="false"/>
    </xf>
    <xf numFmtId="180" fontId="6" fillId="0" borderId="1" xfId="771" applyNumberFormat="true" applyFont="true" applyFill="true" applyBorder="true" applyAlignment="true" applyProtection="true">
      <alignment horizontal="left" vertical="center"/>
      <protection locked="false"/>
    </xf>
    <xf numFmtId="180" fontId="6" fillId="0" borderId="2" xfId="160" applyNumberFormat="true" applyFont="true" applyFill="true" applyBorder="true" applyAlignment="true" applyProtection="true">
      <alignment horizontal="left" vertical="center"/>
      <protection locked="false"/>
    </xf>
    <xf numFmtId="180" fontId="6" fillId="0" borderId="1" xfId="160" applyNumberFormat="true" applyFont="true" applyFill="true" applyBorder="true" applyAlignment="true" applyProtection="true">
      <alignment horizontal="left" vertical="center" indent="1"/>
      <protection locked="false"/>
    </xf>
    <xf numFmtId="180" fontId="6" fillId="2" borderId="1" xfId="771" applyNumberFormat="true" applyFont="true" applyFill="true" applyBorder="true" applyAlignment="true" applyProtection="true">
      <alignment horizontal="right" vertical="center"/>
      <protection locked="false"/>
    </xf>
    <xf numFmtId="180" fontId="6" fillId="0" borderId="1" xfId="160" applyNumberFormat="true" applyFont="true" applyFill="true" applyBorder="true" applyAlignment="true" applyProtection="true">
      <alignment horizontal="right" vertical="center"/>
      <protection locked="false"/>
    </xf>
    <xf numFmtId="180" fontId="6" fillId="0" borderId="1" xfId="160" applyNumberFormat="true" applyFont="true" applyFill="true" applyBorder="true" applyAlignment="true" applyProtection="true">
      <alignment vertical="center" wrapText="true"/>
      <protection locked="false"/>
    </xf>
    <xf numFmtId="179" fontId="6" fillId="0" borderId="1" xfId="160" applyNumberFormat="true" applyFont="true" applyFill="true" applyBorder="true" applyAlignment="true" applyProtection="true">
      <alignment horizontal="left" vertical="center"/>
      <protection locked="false"/>
    </xf>
    <xf numFmtId="179" fontId="6" fillId="0" borderId="1" xfId="771" applyNumberFormat="true" applyFont="true" applyFill="true" applyBorder="true" applyAlignment="true" applyProtection="true">
      <alignment horizontal="left" vertical="center"/>
      <protection locked="false"/>
    </xf>
    <xf numFmtId="49" fontId="8" fillId="0" borderId="1" xfId="625" applyNumberFormat="true" applyFont="true" applyFill="true" applyBorder="true" applyAlignment="true">
      <alignment horizontal="center" vertical="center"/>
    </xf>
    <xf numFmtId="182" fontId="1" fillId="0" borderId="1" xfId="160" applyNumberFormat="true" applyFont="true" applyFill="true" applyBorder="true" applyAlignment="true">
      <alignment horizontal="right" vertical="center"/>
    </xf>
    <xf numFmtId="0" fontId="2" fillId="0" borderId="0" xfId="160">
      <alignment vertical="center"/>
    </xf>
    <xf numFmtId="0" fontId="2" fillId="0" borderId="0" xfId="160" applyFont="true">
      <alignment vertical="center"/>
    </xf>
    <xf numFmtId="0" fontId="9" fillId="0" borderId="0" xfId="160" applyFont="true" applyAlignment="true">
      <alignment horizontal="center" vertical="center"/>
    </xf>
    <xf numFmtId="0" fontId="2" fillId="0" borderId="0" xfId="160" applyAlignment="true">
      <alignment horizontal="right" vertical="center"/>
    </xf>
    <xf numFmtId="49" fontId="10" fillId="0" borderId="1" xfId="160" applyNumberFormat="true" applyFont="true" applyFill="true" applyBorder="true" applyAlignment="true">
      <alignment horizontal="left" vertical="center"/>
    </xf>
    <xf numFmtId="182" fontId="11" fillId="0" borderId="1" xfId="160" applyNumberFormat="true" applyFont="true" applyBorder="true">
      <alignment vertical="center"/>
    </xf>
    <xf numFmtId="0" fontId="2" fillId="0" borderId="1" xfId="160" applyBorder="true">
      <alignment vertical="center"/>
    </xf>
    <xf numFmtId="182" fontId="2" fillId="0" borderId="1" xfId="160" applyNumberFormat="true" applyBorder="true">
      <alignment vertical="center"/>
    </xf>
    <xf numFmtId="182" fontId="12" fillId="0" borderId="1" xfId="625" applyNumberFormat="true" applyFont="true" applyFill="true" applyBorder="true" applyAlignment="true">
      <alignment horizontal="right" vertical="center"/>
    </xf>
    <xf numFmtId="0" fontId="13" fillId="0" borderId="0" xfId="431" applyFont="true" applyFill="true">
      <alignment vertical="center" wrapText="true"/>
    </xf>
    <xf numFmtId="0" fontId="14" fillId="0" borderId="0" xfId="431" applyFont="true" applyFill="true">
      <alignment vertical="center" wrapText="true"/>
    </xf>
    <xf numFmtId="0" fontId="15" fillId="0" borderId="0" xfId="431" applyFont="true" applyFill="true">
      <alignment vertical="center" wrapText="true"/>
    </xf>
    <xf numFmtId="0" fontId="16" fillId="0" borderId="0" xfId="135" applyFont="true" applyFill="true">
      <alignment vertical="center" wrapText="true"/>
    </xf>
    <xf numFmtId="0" fontId="17" fillId="0" borderId="0" xfId="135" applyFont="true" applyFill="true">
      <alignment vertical="center" wrapText="true"/>
    </xf>
    <xf numFmtId="0" fontId="10" fillId="0" borderId="0" xfId="135" applyFont="true" applyFill="true">
      <alignment vertical="center" wrapText="true"/>
    </xf>
    <xf numFmtId="0" fontId="18" fillId="0" borderId="0" xfId="135" applyFont="true" applyFill="true">
      <alignment vertical="center" wrapText="true"/>
    </xf>
    <xf numFmtId="0" fontId="10" fillId="0" borderId="0" xfId="420" applyFont="true" applyFill="true" applyAlignment="true"/>
    <xf numFmtId="0" fontId="19" fillId="0" borderId="0" xfId="431" applyFont="true" applyFill="true">
      <alignment vertical="center" wrapText="true"/>
    </xf>
    <xf numFmtId="181" fontId="19" fillId="0" borderId="0" xfId="431" applyNumberFormat="true" applyFont="true" applyFill="true" applyAlignment="true">
      <alignment horizontal="center" vertical="center" wrapText="true"/>
    </xf>
    <xf numFmtId="181" fontId="10" fillId="0" borderId="0" xfId="431" applyNumberFormat="true" applyFont="true" applyFill="true" applyAlignment="true">
      <alignment horizontal="center" vertical="center" wrapText="true"/>
    </xf>
    <xf numFmtId="0" fontId="0" fillId="0" borderId="0" xfId="420" applyFont="true" applyFill="true" applyAlignment="true"/>
    <xf numFmtId="49" fontId="20" fillId="0" borderId="0" xfId="383" applyNumberFormat="true" applyFont="true" applyFill="true">
      <alignment vertical="center"/>
    </xf>
    <xf numFmtId="0" fontId="21" fillId="0" borderId="0" xfId="431" applyFont="true" applyFill="true" applyAlignment="true" applyProtection="true">
      <alignment horizontal="center" vertical="center"/>
    </xf>
    <xf numFmtId="31" fontId="10" fillId="0" borderId="0" xfId="768" applyNumberFormat="true" applyFont="true" applyFill="true" applyAlignment="true">
      <alignment horizontal="left" vertical="center"/>
    </xf>
    <xf numFmtId="181" fontId="10" fillId="0" borderId="0" xfId="768" applyNumberFormat="true" applyFont="true" applyFill="true" applyBorder="true" applyAlignment="true">
      <alignment horizontal="center" vertical="center"/>
    </xf>
    <xf numFmtId="0" fontId="12" fillId="0" borderId="1" xfId="431" applyFont="true" applyFill="true" applyBorder="true" applyAlignment="true" applyProtection="true">
      <alignment horizontal="center" vertical="center"/>
      <protection locked="false"/>
    </xf>
    <xf numFmtId="182" fontId="12" fillId="0" borderId="1" xfId="383" applyNumberFormat="true" applyFont="true" applyFill="true" applyBorder="true" applyAlignment="true">
      <alignment horizontal="center" vertical="center" wrapText="true"/>
    </xf>
    <xf numFmtId="0" fontId="16" fillId="0" borderId="1" xfId="135" applyFont="true" applyFill="true" applyBorder="true" applyAlignment="true" applyProtection="true">
      <alignment horizontal="center" vertical="center"/>
      <protection locked="false"/>
    </xf>
    <xf numFmtId="181" fontId="16" fillId="0" borderId="1" xfId="135" applyNumberFormat="true" applyFont="true" applyFill="true" applyBorder="true" applyAlignment="true">
      <alignment horizontal="center" vertical="center" wrapText="true"/>
    </xf>
    <xf numFmtId="0" fontId="16" fillId="0" borderId="1" xfId="167" applyFont="true" applyFill="true" applyBorder="true" applyAlignment="true" applyProtection="true">
      <alignment horizontal="center" vertical="center"/>
      <protection locked="false"/>
    </xf>
    <xf numFmtId="182" fontId="16" fillId="0" borderId="3" xfId="768" applyNumberFormat="true" applyFont="true" applyFill="true" applyBorder="true" applyAlignment="true">
      <alignment horizontal="right" vertical="center" wrapText="true"/>
    </xf>
    <xf numFmtId="0" fontId="10" fillId="0" borderId="1" xfId="167" applyFont="true" applyFill="true" applyBorder="true" applyAlignment="true" applyProtection="true">
      <alignment horizontal="left" vertical="center"/>
      <protection locked="false"/>
    </xf>
    <xf numFmtId="182" fontId="10" fillId="0" borderId="1" xfId="768" applyNumberFormat="true" applyFont="true" applyFill="true" applyBorder="true" applyAlignment="true">
      <alignment horizontal="right" vertical="center" wrapText="true"/>
    </xf>
    <xf numFmtId="0" fontId="10" fillId="0" borderId="1" xfId="167" applyFont="true" applyFill="true" applyBorder="true">
      <alignment vertical="center" wrapText="true"/>
    </xf>
    <xf numFmtId="0" fontId="10" fillId="0" borderId="3" xfId="167" applyFont="true" applyFill="true" applyBorder="true" applyAlignment="true" applyProtection="true">
      <alignment horizontal="left" vertical="center"/>
      <protection locked="false"/>
    </xf>
    <xf numFmtId="3" fontId="10" fillId="0" borderId="4" xfId="167" applyNumberFormat="true" applyFont="true" applyFill="true" applyBorder="true" applyAlignment="true" applyProtection="true">
      <alignment vertical="center"/>
    </xf>
    <xf numFmtId="0" fontId="10" fillId="0" borderId="1" xfId="135" applyFont="true" applyFill="true" applyBorder="true">
      <alignment vertical="center" wrapText="true"/>
    </xf>
    <xf numFmtId="182" fontId="10" fillId="0" borderId="1" xfId="135" applyNumberFormat="true" applyFont="true" applyFill="true" applyBorder="true" applyAlignment="true">
      <alignment horizontal="right" vertical="center" wrapText="true"/>
    </xf>
    <xf numFmtId="182" fontId="10" fillId="0" borderId="4" xfId="135" applyNumberFormat="true" applyFont="true" applyFill="true" applyBorder="true" applyAlignment="true">
      <alignment horizontal="right" vertical="center" wrapText="true"/>
    </xf>
    <xf numFmtId="0" fontId="10" fillId="0" borderId="4" xfId="135" applyFont="true" applyFill="true" applyBorder="true">
      <alignment vertical="center" wrapText="true"/>
    </xf>
    <xf numFmtId="3" fontId="10" fillId="0" borderId="5" xfId="167" applyNumberFormat="true" applyFont="true" applyFill="true" applyBorder="true" applyAlignment="true" applyProtection="true">
      <alignment vertical="center"/>
    </xf>
    <xf numFmtId="0" fontId="10" fillId="0" borderId="1" xfId="135" applyFont="true" applyFill="true" applyBorder="true" applyAlignment="true" applyProtection="true">
      <alignment horizontal="left" vertical="center"/>
      <protection locked="false"/>
    </xf>
    <xf numFmtId="3" fontId="10" fillId="0" borderId="4" xfId="135" applyNumberFormat="true" applyFont="true" applyFill="true" applyBorder="true" applyAlignment="true" applyProtection="true">
      <alignment vertical="center"/>
    </xf>
    <xf numFmtId="0" fontId="10" fillId="0" borderId="1" xfId="575" applyFont="true" applyFill="true" applyBorder="true" applyAlignment="true">
      <alignment horizontal="left" vertical="center"/>
    </xf>
    <xf numFmtId="3" fontId="10" fillId="0" borderId="1" xfId="135" applyNumberFormat="true" applyFont="true" applyFill="true" applyBorder="true" applyAlignment="true" applyProtection="true">
      <alignment vertical="center"/>
    </xf>
    <xf numFmtId="0" fontId="10" fillId="0" borderId="1" xfId="431" applyFont="true" applyFill="true" applyBorder="true" applyAlignment="true" applyProtection="true">
      <alignment horizontal="center" vertical="center"/>
      <protection locked="false"/>
    </xf>
    <xf numFmtId="0" fontId="18" fillId="0" borderId="1" xfId="431" applyFont="true" applyFill="true" applyBorder="true" applyAlignment="true" applyProtection="true">
      <alignment horizontal="center" vertical="center"/>
      <protection locked="false"/>
    </xf>
    <xf numFmtId="182" fontId="18" fillId="0" borderId="1" xfId="135" applyNumberFormat="true" applyFont="true" applyFill="true" applyBorder="true" applyAlignment="true">
      <alignment horizontal="right" vertical="center" wrapText="true"/>
    </xf>
    <xf numFmtId="0" fontId="16" fillId="0" borderId="1" xfId="135" applyFont="true" applyFill="true" applyBorder="true" applyAlignment="true">
      <alignment horizontal="center" vertical="center" wrapText="true"/>
    </xf>
    <xf numFmtId="182" fontId="16" fillId="0" borderId="1" xfId="135" applyNumberFormat="true" applyFont="true" applyFill="true" applyBorder="true" applyAlignment="true">
      <alignment horizontal="right" vertical="center" wrapText="true"/>
    </xf>
    <xf numFmtId="182" fontId="16" fillId="0" borderId="2" xfId="768" applyNumberFormat="true" applyFont="true" applyFill="true" applyBorder="true" applyAlignment="true">
      <alignment horizontal="right" vertical="center" wrapText="true"/>
    </xf>
    <xf numFmtId="3" fontId="10" fillId="0" borderId="1" xfId="167" applyNumberFormat="true" applyFont="true" applyFill="true" applyBorder="true" applyAlignment="true" applyProtection="true">
      <alignment vertical="center"/>
    </xf>
    <xf numFmtId="3" fontId="10" fillId="0" borderId="1" xfId="167" applyNumberFormat="true" applyFont="true" applyFill="true" applyBorder="true" applyAlignment="true" applyProtection="true">
      <alignment horizontal="left" vertical="center" indent="2"/>
    </xf>
    <xf numFmtId="3" fontId="16" fillId="0" borderId="1" xfId="167" applyNumberFormat="true" applyFont="true" applyFill="true" applyBorder="true" applyAlignment="true" applyProtection="true">
      <alignment horizontal="center" vertical="center"/>
    </xf>
    <xf numFmtId="182" fontId="16" fillId="0" borderId="1" xfId="768" applyNumberFormat="true" applyFont="true" applyFill="true" applyBorder="true" applyAlignment="true">
      <alignment horizontal="right" vertical="center" wrapText="true"/>
    </xf>
    <xf numFmtId="0" fontId="10" fillId="0" borderId="0" xfId="431" applyFont="true" applyFill="true">
      <alignment vertical="center" wrapText="true"/>
    </xf>
    <xf numFmtId="0" fontId="10" fillId="0" borderId="0" xfId="431" applyFont="true" applyFill="true" applyAlignment="true" applyProtection="true">
      <alignment vertical="center"/>
      <protection locked="false"/>
    </xf>
    <xf numFmtId="178" fontId="10" fillId="0" borderId="6" xfId="431" applyNumberFormat="true" applyFont="true" applyFill="true" applyBorder="true" applyAlignment="true">
      <alignment horizontal="right" vertical="center"/>
    </xf>
    <xf numFmtId="0" fontId="12" fillId="0" borderId="1" xfId="135" applyFont="true" applyFill="true" applyBorder="true" applyAlignment="true" applyProtection="true">
      <alignment horizontal="center" vertical="center" wrapText="true"/>
      <protection locked="false"/>
    </xf>
    <xf numFmtId="182" fontId="16" fillId="0" borderId="7" xfId="383" applyNumberFormat="true" applyFont="true" applyFill="true" applyBorder="true" applyAlignment="true">
      <alignment horizontal="center" vertical="center" wrapText="true"/>
    </xf>
    <xf numFmtId="182" fontId="16" fillId="0" borderId="5" xfId="383" applyNumberFormat="true" applyFont="true" applyFill="true" applyBorder="true" applyAlignment="true">
      <alignment horizontal="center" vertical="center" wrapText="true"/>
    </xf>
    <xf numFmtId="0" fontId="16" fillId="0" borderId="8" xfId="135" applyFont="true" applyFill="true" applyBorder="true" applyAlignment="true" applyProtection="true">
      <alignment horizontal="center" vertical="center"/>
      <protection locked="false"/>
    </xf>
    <xf numFmtId="0" fontId="10" fillId="0" borderId="9" xfId="135" applyFont="true" applyFill="true" applyBorder="true" applyAlignment="true" applyProtection="true">
      <alignment vertical="center"/>
      <protection locked="false"/>
    </xf>
    <xf numFmtId="182" fontId="10" fillId="0" borderId="1" xfId="135" applyNumberFormat="true" applyFont="true" applyFill="true" applyBorder="true" applyAlignment="true" applyProtection="true">
      <alignment horizontal="right" vertical="center"/>
    </xf>
    <xf numFmtId="0" fontId="10" fillId="0" borderId="9" xfId="135" applyFont="true" applyFill="true" applyBorder="true" applyAlignment="true" applyProtection="true">
      <alignment vertical="center" wrapText="true"/>
      <protection locked="false"/>
    </xf>
    <xf numFmtId="0" fontId="10" fillId="0" borderId="8" xfId="135" applyFont="true" applyFill="true" applyBorder="true" applyAlignment="true" applyProtection="true">
      <alignment vertical="center"/>
      <protection locked="false"/>
    </xf>
    <xf numFmtId="0" fontId="10" fillId="0" borderId="10" xfId="135" applyFont="true" applyFill="true" applyBorder="true" applyAlignment="true">
      <alignment vertical="center" wrapText="true"/>
    </xf>
    <xf numFmtId="182" fontId="10" fillId="0" borderId="3" xfId="135" applyNumberFormat="true" applyFont="true" applyFill="true" applyBorder="true" applyAlignment="true">
      <alignment horizontal="right" vertical="center" wrapText="true"/>
    </xf>
    <xf numFmtId="0" fontId="10" fillId="0" borderId="1" xfId="135" applyFont="true" applyFill="true" applyBorder="true" applyAlignment="true" applyProtection="true">
      <alignment vertical="center"/>
      <protection locked="false"/>
    </xf>
    <xf numFmtId="182" fontId="10" fillId="0" borderId="1" xfId="431" applyNumberFormat="true" applyFont="true" applyFill="true" applyBorder="true" applyAlignment="true" applyProtection="true">
      <alignment vertical="center"/>
      <protection locked="false"/>
    </xf>
    <xf numFmtId="0" fontId="10" fillId="0" borderId="1" xfId="135" applyFont="true" applyFill="true" applyBorder="true" applyAlignment="true">
      <alignment vertical="center" wrapText="true"/>
    </xf>
    <xf numFmtId="182" fontId="10" fillId="0" borderId="1" xfId="575" applyNumberFormat="true" applyFont="true" applyFill="true" applyBorder="true" applyAlignment="true">
      <alignment vertical="center"/>
    </xf>
    <xf numFmtId="0" fontId="10" fillId="0" borderId="1" xfId="431" applyFont="true" applyFill="true" applyBorder="true" applyAlignment="true" applyProtection="true">
      <alignment vertical="center"/>
      <protection locked="false"/>
    </xf>
    <xf numFmtId="0" fontId="10" fillId="0" borderId="8" xfId="650" applyFont="true" applyFill="true" applyBorder="true" applyAlignment="true">
      <alignment horizontal="left" vertical="center" wrapText="true"/>
    </xf>
    <xf numFmtId="0" fontId="18" fillId="0" borderId="8" xfId="650" applyFont="true" applyFill="true" applyBorder="true" applyAlignment="true">
      <alignment horizontal="center" vertical="center" wrapText="true"/>
    </xf>
    <xf numFmtId="0" fontId="10" fillId="0" borderId="8" xfId="650" applyFont="true" applyFill="true" applyBorder="true" applyAlignment="true">
      <alignment horizontal="left" vertical="center" wrapText="true" indent="2"/>
    </xf>
    <xf numFmtId="0" fontId="16" fillId="0" borderId="8" xfId="650" applyFont="true" applyFill="true" applyBorder="true" applyAlignment="true">
      <alignment horizontal="center" vertical="center" wrapText="true"/>
    </xf>
    <xf numFmtId="0" fontId="10" fillId="0" borderId="8" xfId="650" applyFont="true" applyFill="true" applyBorder="true" applyAlignment="true">
      <alignment vertical="center" wrapText="true"/>
    </xf>
    <xf numFmtId="0" fontId="10" fillId="0" borderId="8" xfId="57" applyFont="true" applyFill="true" applyBorder="true" applyAlignment="true">
      <alignment horizontal="left" vertical="center" wrapText="true"/>
    </xf>
    <xf numFmtId="182" fontId="16" fillId="0" borderId="1" xfId="768" applyNumberFormat="true" applyFont="true" applyFill="true" applyBorder="true" applyAlignment="true" applyProtection="true">
      <alignment horizontal="right" vertical="center" wrapText="true"/>
    </xf>
    <xf numFmtId="0" fontId="10" fillId="0" borderId="8" xfId="167" applyFont="true" applyFill="true" applyBorder="true">
      <alignment vertical="center" wrapText="true"/>
    </xf>
    <xf numFmtId="0" fontId="10" fillId="0" borderId="8" xfId="420" applyFont="true" applyFill="true" applyBorder="true" applyAlignment="true">
      <alignment horizontal="left" vertical="center" wrapText="true" indent="2"/>
    </xf>
    <xf numFmtId="0" fontId="16" fillId="0" borderId="8" xfId="420" applyFont="true" applyFill="true" applyBorder="true" applyAlignment="true">
      <alignment horizontal="center" vertical="center"/>
    </xf>
    <xf numFmtId="0" fontId="22" fillId="0" borderId="0" xfId="431" applyFont="true" applyFill="true">
      <alignment vertical="center" wrapText="true"/>
    </xf>
    <xf numFmtId="0" fontId="17" fillId="0" borderId="0" xfId="431" applyFont="true" applyFill="true">
      <alignment vertical="center" wrapText="true"/>
    </xf>
    <xf numFmtId="0" fontId="23" fillId="0" borderId="0" xfId="584" applyFont="true" applyFill="true"/>
    <xf numFmtId="0" fontId="17" fillId="0" borderId="0" xfId="420" applyFont="true" applyFill="true" applyAlignment="true"/>
    <xf numFmtId="0" fontId="24" fillId="0" borderId="0" xfId="383" applyFont="true" applyFill="true">
      <alignment vertical="center"/>
    </xf>
    <xf numFmtId="0" fontId="25" fillId="0" borderId="0" xfId="383" applyFont="true" applyFill="true" applyBorder="true">
      <alignment vertical="center"/>
    </xf>
    <xf numFmtId="0" fontId="12" fillId="0" borderId="0" xfId="383" applyFont="true" applyFill="true" applyAlignment="true">
      <alignment vertical="center"/>
    </xf>
    <xf numFmtId="0" fontId="12" fillId="0" borderId="0" xfId="383" applyFont="true" applyFill="true">
      <alignment vertical="center"/>
    </xf>
    <xf numFmtId="0" fontId="0" fillId="0" borderId="0" xfId="584" applyFont="true"/>
    <xf numFmtId="0" fontId="26" fillId="0" borderId="0" xfId="383" applyFont="true" applyFill="true">
      <alignment vertical="center"/>
    </xf>
    <xf numFmtId="0" fontId="0" fillId="0" borderId="0" xfId="383" applyFont="true" applyFill="true">
      <alignment vertical="center"/>
    </xf>
    <xf numFmtId="49" fontId="25" fillId="0" borderId="0" xfId="383" applyNumberFormat="true" applyFont="true" applyFill="true">
      <alignment vertical="center"/>
    </xf>
    <xf numFmtId="182" fontId="25" fillId="0" borderId="0" xfId="383" applyNumberFormat="true" applyFont="true" applyFill="true">
      <alignment vertical="center"/>
    </xf>
    <xf numFmtId="177" fontId="25" fillId="0" borderId="0" xfId="383" applyNumberFormat="true" applyFont="true" applyFill="true">
      <alignment vertical="center"/>
    </xf>
    <xf numFmtId="0" fontId="25" fillId="0" borderId="0" xfId="383" applyFont="true" applyFill="true">
      <alignment vertical="center"/>
    </xf>
    <xf numFmtId="0" fontId="27" fillId="0" borderId="0" xfId="584"/>
    <xf numFmtId="49" fontId="28" fillId="0" borderId="0" xfId="383" applyNumberFormat="true" applyFont="true" applyFill="true" applyBorder="true" applyAlignment="true">
      <alignment horizontal="center"/>
    </xf>
    <xf numFmtId="182" fontId="0" fillId="0" borderId="0" xfId="383" applyNumberFormat="true" applyFont="true" applyFill="true" applyBorder="true" applyAlignment="true">
      <alignment horizontal="left"/>
    </xf>
    <xf numFmtId="182" fontId="25" fillId="0" borderId="0" xfId="383" applyNumberFormat="true" applyFont="true" applyFill="true" applyBorder="true">
      <alignment vertical="center"/>
    </xf>
    <xf numFmtId="49" fontId="12" fillId="0" borderId="8" xfId="383" applyNumberFormat="true" applyFont="true" applyFill="true" applyBorder="true" applyAlignment="true">
      <alignment horizontal="center" vertical="center"/>
    </xf>
    <xf numFmtId="49" fontId="12" fillId="0" borderId="9" xfId="383" applyNumberFormat="true" applyFont="true" applyFill="true" applyBorder="true" applyAlignment="true">
      <alignment horizontal="center" vertical="center"/>
    </xf>
    <xf numFmtId="49" fontId="12" fillId="0" borderId="2" xfId="383" applyNumberFormat="true" applyFont="true" applyFill="true" applyBorder="true" applyAlignment="true">
      <alignment horizontal="center" vertical="center"/>
    </xf>
    <xf numFmtId="49" fontId="12" fillId="0" borderId="1" xfId="383" applyNumberFormat="true" applyFont="true" applyFill="true" applyBorder="true" applyAlignment="true">
      <alignment horizontal="center" vertical="center" wrapText="true"/>
    </xf>
    <xf numFmtId="182" fontId="12" fillId="0" borderId="1" xfId="170" applyNumberFormat="true" applyFont="true" applyFill="true" applyBorder="true" applyAlignment="true">
      <alignment horizontal="center" vertical="center"/>
    </xf>
    <xf numFmtId="182" fontId="17" fillId="0" borderId="1" xfId="383" applyNumberFormat="true" applyFont="true" applyFill="true" applyBorder="true" applyAlignment="true">
      <alignment vertical="center" wrapText="true"/>
    </xf>
    <xf numFmtId="182" fontId="0" fillId="0" borderId="1" xfId="170" applyNumberFormat="true" applyFont="true" applyFill="true" applyBorder="true" applyAlignment="true">
      <alignment horizontal="left" vertical="center" wrapText="true"/>
    </xf>
    <xf numFmtId="182" fontId="29" fillId="0" borderId="1" xfId="383" applyNumberFormat="true" applyFont="true" applyFill="true" applyBorder="true" applyAlignment="true">
      <alignment vertical="center" wrapText="true"/>
    </xf>
    <xf numFmtId="182" fontId="30" fillId="0" borderId="1" xfId="383" applyNumberFormat="true" applyFont="true" applyFill="true" applyBorder="true" applyAlignment="true">
      <alignment vertical="center" wrapText="true"/>
    </xf>
    <xf numFmtId="182" fontId="0" fillId="0" borderId="1" xfId="170" applyNumberFormat="true" applyFont="true" applyFill="true" applyBorder="true" applyAlignment="true">
      <alignment horizontal="left" vertical="center" indent="1"/>
    </xf>
    <xf numFmtId="1" fontId="12" fillId="0" borderId="1" xfId="383" applyNumberFormat="true" applyFont="true" applyFill="true" applyBorder="true" applyAlignment="true" applyProtection="true">
      <alignment horizontal="center" vertical="center"/>
      <protection locked="false"/>
    </xf>
    <xf numFmtId="182" fontId="12" fillId="0" borderId="1" xfId="383" applyNumberFormat="true" applyFont="true" applyFill="true" applyBorder="true" applyAlignment="true">
      <alignment horizontal="right" vertical="center" wrapText="true"/>
    </xf>
    <xf numFmtId="1" fontId="0" fillId="0" borderId="1" xfId="383" applyNumberFormat="true" applyFont="true" applyFill="true" applyBorder="true" applyAlignment="true" applyProtection="true">
      <alignment horizontal="left" vertical="center"/>
      <protection locked="false"/>
    </xf>
    <xf numFmtId="182" fontId="0" fillId="0" borderId="1" xfId="170" applyNumberFormat="true" applyFont="true" applyFill="true" applyBorder="true" applyAlignment="true">
      <alignment vertical="center" wrapText="true"/>
    </xf>
    <xf numFmtId="1" fontId="6" fillId="0" borderId="3" xfId="383" applyNumberFormat="true" applyFont="true" applyFill="true" applyBorder="true" applyAlignment="true" applyProtection="true">
      <alignment horizontal="left" vertical="center"/>
      <protection locked="false"/>
    </xf>
    <xf numFmtId="182" fontId="31" fillId="0" borderId="3" xfId="383" applyNumberFormat="true" applyFont="true" applyFill="true" applyBorder="true">
      <alignment vertical="center"/>
    </xf>
    <xf numFmtId="1" fontId="10" fillId="0" borderId="1" xfId="383" applyNumberFormat="true" applyFont="true" applyFill="true" applyBorder="true" applyAlignment="true" applyProtection="true">
      <alignment horizontal="left" vertical="center"/>
      <protection locked="false"/>
    </xf>
    <xf numFmtId="1" fontId="10" fillId="0" borderId="1" xfId="383" applyNumberFormat="true" applyFont="true" applyFill="true" applyBorder="true" applyAlignment="true" applyProtection="true">
      <alignment horizontal="left" vertical="center" indent="1"/>
      <protection locked="false"/>
    </xf>
    <xf numFmtId="1" fontId="10" fillId="0" borderId="1" xfId="186" applyNumberFormat="true" applyFont="true" applyFill="true" applyBorder="true" applyAlignment="true" applyProtection="true">
      <alignment horizontal="left" vertical="center" indent="1"/>
      <protection locked="false"/>
    </xf>
    <xf numFmtId="0" fontId="32" fillId="0" borderId="0" xfId="629" applyFont="true"/>
    <xf numFmtId="0" fontId="10" fillId="0" borderId="1" xfId="186" applyNumberFormat="true" applyFont="true" applyFill="true" applyBorder="true" applyAlignment="true" applyProtection="true">
      <alignment horizontal="left" vertical="center" indent="1"/>
      <protection locked="false"/>
    </xf>
    <xf numFmtId="182" fontId="10" fillId="0" borderId="1" xfId="170" applyNumberFormat="true" applyFont="true" applyFill="true" applyBorder="true" applyAlignment="true">
      <alignment horizontal="left" vertical="center" indent="1"/>
    </xf>
    <xf numFmtId="178" fontId="10" fillId="0" borderId="0" xfId="383" applyNumberFormat="true" applyFont="true" applyFill="true" applyBorder="true" applyAlignment="true">
      <alignment horizontal="center"/>
    </xf>
    <xf numFmtId="0" fontId="12" fillId="0" borderId="1" xfId="383" applyFont="true" applyFill="true" applyBorder="true" applyAlignment="true">
      <alignment horizontal="center" vertical="center"/>
    </xf>
    <xf numFmtId="176" fontId="12" fillId="0" borderId="1" xfId="383" applyNumberFormat="true" applyFont="true" applyFill="true" applyBorder="true" applyAlignment="true">
      <alignment horizontal="center" vertical="center" wrapText="true"/>
    </xf>
    <xf numFmtId="182" fontId="17" fillId="0" borderId="1" xfId="383" applyNumberFormat="true" applyFont="true" applyFill="true" applyBorder="true" applyAlignment="true">
      <alignment horizontal="right" vertical="center" wrapText="true"/>
    </xf>
    <xf numFmtId="182" fontId="0" fillId="0" borderId="1" xfId="170" applyNumberFormat="true" applyFont="true" applyFill="true" applyBorder="true" applyAlignment="true">
      <alignment horizontal="left" vertical="center"/>
    </xf>
    <xf numFmtId="182" fontId="31" fillId="0" borderId="1" xfId="383" applyNumberFormat="true" applyFont="true" applyFill="true" applyBorder="true">
      <alignment vertical="center"/>
    </xf>
    <xf numFmtId="182" fontId="6" fillId="0" borderId="3" xfId="170" applyNumberFormat="true" applyFont="true" applyFill="true" applyBorder="true" applyAlignment="true">
      <alignment horizontal="left" vertical="center"/>
    </xf>
    <xf numFmtId="182" fontId="30" fillId="0" borderId="3" xfId="383" applyNumberFormat="true" applyFont="true" applyFill="true" applyBorder="true" applyAlignment="true">
      <alignment vertical="center" wrapText="true"/>
    </xf>
    <xf numFmtId="49" fontId="12" fillId="0" borderId="1" xfId="170" applyNumberFormat="true" applyFont="true" applyFill="true" applyBorder="true" applyAlignment="true">
      <alignment horizontal="center" vertical="center"/>
    </xf>
    <xf numFmtId="182" fontId="17" fillId="0" borderId="1" xfId="539" applyNumberFormat="true" applyFont="true" applyFill="true" applyBorder="true" applyAlignment="true">
      <alignment vertical="center" wrapText="true"/>
    </xf>
    <xf numFmtId="1" fontId="10" fillId="0" borderId="1" xfId="186" applyNumberFormat="true" applyFont="true" applyFill="true" applyBorder="true" applyAlignment="true" applyProtection="true">
      <alignment horizontal="left" vertical="center" wrapText="true" indent="1"/>
      <protection locked="false"/>
    </xf>
    <xf numFmtId="0" fontId="31" fillId="0" borderId="0" xfId="383" applyFont="true" applyFill="true">
      <alignment vertical="center"/>
    </xf>
    <xf numFmtId="182" fontId="0" fillId="0" borderId="1" xfId="383" applyNumberFormat="true" applyFont="true" applyFill="true" applyBorder="true" applyAlignment="true">
      <alignment vertical="center"/>
    </xf>
    <xf numFmtId="49" fontId="6" fillId="0" borderId="0" xfId="770" applyNumberFormat="true" applyAlignment="true"/>
    <xf numFmtId="0" fontId="6" fillId="0" borderId="0" xfId="770" applyAlignment="true"/>
    <xf numFmtId="0" fontId="0" fillId="0" borderId="0" xfId="770" applyFont="true" applyAlignment="true"/>
    <xf numFmtId="0" fontId="33" fillId="0" borderId="0" xfId="770" applyFont="true" applyAlignment="true"/>
    <xf numFmtId="0" fontId="34" fillId="0" borderId="0" xfId="770" applyFont="true" applyAlignment="true"/>
    <xf numFmtId="0" fontId="35" fillId="0" borderId="0" xfId="770" applyFont="true" applyAlignment="true">
      <alignment horizontal="center"/>
    </xf>
    <xf numFmtId="0" fontId="36" fillId="0" borderId="0" xfId="770" applyFont="true" applyAlignment="true">
      <alignment horizontal="center"/>
    </xf>
    <xf numFmtId="0" fontId="37" fillId="0" borderId="0" xfId="770" applyFont="true" applyAlignment="true">
      <alignment horizontal="center"/>
    </xf>
    <xf numFmtId="49" fontId="37" fillId="0" borderId="0" xfId="770" applyNumberFormat="true" applyFont="true" applyAlignment="true">
      <alignment horizontal="center"/>
    </xf>
  </cellXfs>
  <cellStyles count="772">
    <cellStyle name="常规" xfId="0" builtinId="0"/>
    <cellStyle name="好_洋浦2014年公共财政执行" xfId="1"/>
    <cellStyle name="20% - 着色 6" xfId="2"/>
    <cellStyle name="好_洋浦2013年公共财政执行和2014年预算表(省格式)修改_基金预算表（1-18）" xfId="3"/>
    <cellStyle name="常规 133" xfId="4"/>
    <cellStyle name="常规 128" xfId="5"/>
    <cellStyle name="好_洋浦2013年公共财政执行和2014年预算表(省格式)修改_基金预算（2015年_2015年报人大预算表样（洋浦)(1)" xfId="6"/>
    <cellStyle name="好_洋浦2013年公共财政执行和2014年预算表(省格式)修改_基金（150122）" xfId="7"/>
    <cellStyle name="好_洋浦2013年公共财政执行和2014年预算表(省格式)修改_2015年政府性基金编制（总表）_2015年报人大预算表样（洋浦)(1)" xfId="8"/>
    <cellStyle name="差_Book1_1" xfId="9"/>
    <cellStyle name="链接单元格 2 3" xfId="10"/>
    <cellStyle name="好_洋浦2013年公共财政执行和2014年预算表(省格式)修改_2015年政府性基金编制（总表）" xfId="11"/>
    <cellStyle name="好_洋浦2013年公共财政执行和2014年预算表(省格式)修改" xfId="12"/>
    <cellStyle name="差_2015年第一批新增债券安排项目情况表汇总表" xfId="13"/>
    <cellStyle name="好_洋浦2012年公共财政执行和2013年预算表(省格式)02_国有预算表(1)" xfId="14"/>
    <cellStyle name="常规 5_附件2：2015年海南省财政预算调整草案05192" xfId="15"/>
    <cellStyle name="好_人大表0121(定稿2）" xfId="16"/>
    <cellStyle name="标题 5 5" xfId="17"/>
    <cellStyle name="好_博鳌地区农村生活处理项目汇报表（古调） 4" xfId="18"/>
    <cellStyle name="好_附件22015年海南省财政预算调整草案0515" xfId="19"/>
    <cellStyle name="好_附件2：2015年海南省财政预算调整草案05192" xfId="20"/>
    <cellStyle name="好_附件1：五指山市申请2015年地方政府债券投资计划表" xfId="21"/>
    <cellStyle name="好_附2：2014年海南省省本级公共财政预算调整方案（草案）" xfId="22"/>
    <cellStyle name="好 4" xfId="23"/>
    <cellStyle name="差_洋浦2013年公共财政执行和2014年预算表(省格式)修改_基金预算表（1-18）_2015年报人大预算表样（洋浦)(1)" xfId="24"/>
    <cellStyle name="好_Book1_Book1" xfId="25"/>
    <cellStyle name="60% - 强调文字颜色 5 5" xfId="26"/>
    <cellStyle name="警告文本 2" xfId="27"/>
    <cellStyle name="好_2015年置换及新增债券额度汇总表0504" xfId="28"/>
    <cellStyle name="20% - 强调文字颜色 5 4" xfId="29"/>
    <cellStyle name="好_2015年市县新增政府债券项目" xfId="30"/>
    <cellStyle name="Normal - Style1" xfId="31"/>
    <cellStyle name="好_2015年国际旅游岛先行试验区政府预算（1月21日）" xfId="32"/>
    <cellStyle name="好_2015年澄迈县财政预算调整草案0629（地债）" xfId="33"/>
    <cellStyle name="好_2014年预算草案表" xfId="34"/>
    <cellStyle name="20% - 强调文字颜色 3 5" xfId="35"/>
    <cellStyle name="好_2012年预算（初稿整理)" xfId="36"/>
    <cellStyle name="输出 3" xfId="37"/>
    <cellStyle name="适中 2" xfId="38"/>
    <cellStyle name="好_洋浦2013年公共财政执行和2014年预算表(省格式)修改_2015年政府性基金编制（总表）(6)" xfId="39"/>
    <cellStyle name="好_2012年刚性支出填报表（第二次汇总）" xfId="40"/>
    <cellStyle name="好_洋浦2013年公共财政执行和2014年预算表(省格式)修改_2015年政府性基金编制（总表）(5)_2015年报人大预算表样（洋浦)(1)" xfId="41"/>
    <cellStyle name="好_(国资）2012年度县城或周边可处置的国有资产情况表" xfId="42"/>
    <cellStyle name="好 6" xfId="43"/>
    <cellStyle name="好 5" xfId="44"/>
    <cellStyle name="好 3" xfId="45"/>
    <cellStyle name="好 2 6" xfId="46"/>
    <cellStyle name="警告文本 2 6" xfId="47"/>
    <cellStyle name="标题 3 2 3" xfId="48"/>
    <cellStyle name="好_预算局未分配指标_备选项目（1.12报省政府）" xfId="49"/>
    <cellStyle name="好 2 5" xfId="50"/>
    <cellStyle name="警告文本 2 5" xfId="51"/>
    <cellStyle name="标题 3 2 2" xfId="52"/>
    <cellStyle name="好_预算局未分配指标_基金预算表（1-18）_2015年报人大预算表样（洋浦)(1)" xfId="53"/>
    <cellStyle name="警告文本 2 3" xfId="54"/>
    <cellStyle name="解释性文本 2 5" xfId="55"/>
    <cellStyle name="差_博鳌地区农村生活处理项目汇报表（田埇村委会11.1) -  3" xfId="56"/>
    <cellStyle name="常规_2007年云南省向人大报送政府收支预算表格式编制过程表 2 2" xfId="57"/>
    <cellStyle name="常规 73" xfId="58"/>
    <cellStyle name="常规 68" xfId="59"/>
    <cellStyle name="注释 5" xfId="60"/>
    <cellStyle name="好_预算局未分配指标" xfId="61"/>
    <cellStyle name="汇总 3" xfId="62"/>
    <cellStyle name="差_2016年省本级项目汇总" xfId="63"/>
    <cellStyle name="60% - 着色 3" xfId="64"/>
    <cellStyle name="差_洋浦2013年公共财政执行和2014年预算表(省格式)修改_基金预算（2015年" xfId="65"/>
    <cellStyle name="60% - 强调文字颜色 3 5" xfId="66"/>
    <cellStyle name="注释 2" xfId="67"/>
    <cellStyle name="常规 8 43" xfId="68"/>
    <cellStyle name="好_2015年第一批新增债券安排项目情况表汇总表" xfId="69"/>
    <cellStyle name="标题 5 6" xfId="70"/>
    <cellStyle name="常规 2 42" xfId="71"/>
    <cellStyle name="输出 2 5" xfId="72"/>
    <cellStyle name="60% - 着色 5" xfId="73"/>
    <cellStyle name="注释 2 3" xfId="74"/>
    <cellStyle name="好_博鳌地区农村生活处理项目汇报表（古调）" xfId="75"/>
    <cellStyle name="40% - 强调文字颜色 6 6" xfId="76"/>
    <cellStyle name="汇总 2" xfId="77"/>
    <cellStyle name="60% - 强调文字颜色 4 3" xfId="78"/>
    <cellStyle name="60% - 强调文字颜色 5" xfId="79" builtinId="48"/>
    <cellStyle name="常规 2 43" xfId="80"/>
    <cellStyle name="警告文本 4" xfId="81"/>
    <cellStyle name="Normal_0105第二套审计报表定稿" xfId="82"/>
    <cellStyle name="40% - 强调文字颜色 2" xfId="83" builtinId="35"/>
    <cellStyle name="40% - 强调文字颜色 3 2" xfId="84"/>
    <cellStyle name="输入 2 3" xfId="85"/>
    <cellStyle name="汇总 5" xfId="86"/>
    <cellStyle name="输入 2 2" xfId="87"/>
    <cellStyle name="汇总 4" xfId="88"/>
    <cellStyle name="输出 2 6" xfId="89"/>
    <cellStyle name="货币[0]" xfId="90" builtinId="7"/>
    <cellStyle name="60% - 着色 6" xfId="91"/>
    <cellStyle name="常规 83" xfId="92"/>
    <cellStyle name="常规 78" xfId="93"/>
    <cellStyle name="注释 2 4" xfId="94"/>
    <cellStyle name="超链接" xfId="95" builtinId="8"/>
    <cellStyle name="差_洋浦2013年公共财政执行和2014年预算表(省格式)修改_2015年政府性基金编制（总表）(5)_2015年报人大预算表样（洋浦)(1)" xfId="96"/>
    <cellStyle name="40% - 强调文字颜色 2 4" xfId="97"/>
    <cellStyle name="输出 2 4" xfId="98"/>
    <cellStyle name="常规 4 43" xfId="99"/>
    <cellStyle name="输出 2 2" xfId="100"/>
    <cellStyle name="差_人大表0121(定稿2）" xfId="101"/>
    <cellStyle name="常规 2 3 4" xfId="102"/>
    <cellStyle name="强调文字颜色 6 6" xfId="103"/>
    <cellStyle name="常规 7 10" xfId="104"/>
    <cellStyle name="差_洋浦2013年公共财政执行和2014年预算表(省格式)修改_2015年政府性基金编制（总表）(6)_2015年报人大预算表样（洋浦)(1)" xfId="105"/>
    <cellStyle name="适中 2 5" xfId="106"/>
    <cellStyle name="差 2 6" xfId="107"/>
    <cellStyle name="常规 29" xfId="108"/>
    <cellStyle name="常规 34" xfId="109"/>
    <cellStyle name="常规 7 35" xfId="110"/>
    <cellStyle name="常规 7 29" xfId="111"/>
    <cellStyle name="适中 2 4" xfId="112"/>
    <cellStyle name="差 2 5" xfId="113"/>
    <cellStyle name="常规 28" xfId="114"/>
    <cellStyle name="标题 3 2 4" xfId="115"/>
    <cellStyle name="差_2015年澄迈县财政预算调整草案0629（地债）" xfId="116"/>
    <cellStyle name="差 2 4" xfId="117"/>
    <cellStyle name="常规 27" xfId="118"/>
    <cellStyle name="常规 7 33" xfId="119"/>
    <cellStyle name="适中 2 3" xfId="120"/>
    <cellStyle name="常规 90" xfId="121"/>
    <cellStyle name="常规 85" xfId="122"/>
    <cellStyle name="差_2014年预算草案表" xfId="123"/>
    <cellStyle name="差_附件22015年海南省财政预算调整草案0515" xfId="124"/>
    <cellStyle name="差 2 3" xfId="125"/>
    <cellStyle name="常规 26" xfId="126"/>
    <cellStyle name="常规 31" xfId="127"/>
    <cellStyle name="适中 2 2" xfId="128"/>
    <cellStyle name="常规 100" xfId="129"/>
    <cellStyle name="常规 4 5" xfId="130"/>
    <cellStyle name="标题 2 2 6" xfId="131"/>
    <cellStyle name="常规 3 42" xfId="132"/>
    <cellStyle name="好_洋浦2014年公共财政执行和2015年预算表(省格式)(1)_2015年报人大预算表样（洋浦)(1)" xfId="133"/>
    <cellStyle name="差_Book1" xfId="134"/>
    <cellStyle name="常规_政府性基金（1-14）" xfId="135"/>
    <cellStyle name="标题 3 2" xfId="136"/>
    <cellStyle name="标题 8" xfId="137"/>
    <cellStyle name="标题 2 6" xfId="138"/>
    <cellStyle name="标题 2 5" xfId="139"/>
    <cellStyle name="差 6" xfId="140"/>
    <cellStyle name="标题 2 4" xfId="141"/>
    <cellStyle name="差_附件2：2015年海南省财政预算调整草案05192" xfId="142"/>
    <cellStyle name="_ET_STYLE_NoName_00__屯昌县2015年新增第一批地方债券资金安排表" xfId="143"/>
    <cellStyle name="好_洋浦2013年公共财政执行和2014年预算表(省格式)修改_基金预算表)_2015年报人大预算表样（洋浦)(1)" xfId="144"/>
    <cellStyle name="差 5" xfId="145"/>
    <cellStyle name="差_博鳌地区农村生活处理项目汇报表（田埇村委会11.1) - " xfId="146"/>
    <cellStyle name="标题 2 2 2" xfId="147"/>
    <cellStyle name="差_洋浦2013年公共财政执行和2014年预算表(省格式)修改_基金（150122）" xfId="148"/>
    <cellStyle name="标题 2 2 4" xfId="149"/>
    <cellStyle name="差 4" xfId="150"/>
    <cellStyle name="标题 2 2" xfId="151"/>
    <cellStyle name="强调文字颜色 6 5" xfId="152"/>
    <cellStyle name="40% - 强调文字颜色 6 2" xfId="153"/>
    <cellStyle name="标题 1 6" xfId="154"/>
    <cellStyle name="好_预算局未分配指标_基金预算表)" xfId="155"/>
    <cellStyle name="标题 1 5" xfId="156"/>
    <cellStyle name="差_附件1：五指山市申请2015年地方政府债券投资计划表" xfId="157"/>
    <cellStyle name="Input [yellow]" xfId="158"/>
    <cellStyle name="标题 1 2 6" xfId="159"/>
    <cellStyle name="常规 8" xfId="160"/>
    <cellStyle name="标题 1 2 5" xfId="161"/>
    <cellStyle name="常规 7" xfId="162"/>
    <cellStyle name="好_洋浦2013年公共财政执行和2014年预算表(省格式)修改_2015年政府性基金编制（总表）(5)" xfId="163"/>
    <cellStyle name="常规 6" xfId="164"/>
    <cellStyle name="标题 1 2 4" xfId="165"/>
    <cellStyle name="差_预算局未分配指标_2015年政府性基金编制（总表）(6)_2015年报人大预算表样（洋浦)(1)" xfId="166"/>
    <cellStyle name="常规_政府性基金（1-14）_基金预算表)" xfId="167"/>
    <cellStyle name="霓付 [0]_97MBO" xfId="168"/>
    <cellStyle name="常规 5 35" xfId="169"/>
    <cellStyle name="常规_全省与省本级执行及预算表（最后稿0121 2" xfId="170"/>
    <cellStyle name="注释 2 6" xfId="171"/>
    <cellStyle name="标题 1 2 3" xfId="172"/>
    <cellStyle name="常规 5" xfId="173"/>
    <cellStyle name="标题 1 2 2" xfId="174"/>
    <cellStyle name="常规 4" xfId="175"/>
    <cellStyle name="标题 1 2" xfId="176"/>
    <cellStyle name="40% - 强调文字颜色 5" xfId="177" builtinId="47"/>
    <cellStyle name="差 2 2" xfId="178"/>
    <cellStyle name="常规 25" xfId="179"/>
    <cellStyle name="常规 30" xfId="180"/>
    <cellStyle name="常规 7 26" xfId="181"/>
    <cellStyle name="40% - 强调文字颜色 5 2" xfId="182"/>
    <cellStyle name="e鯪9Y_x000b_" xfId="183"/>
    <cellStyle name="标题 1 4" xfId="184"/>
    <cellStyle name="Comma [0]_laroux" xfId="185"/>
    <cellStyle name="常规_附件二之三 2" xfId="186"/>
    <cellStyle name="20% - 强调文字颜色 4 5" xfId="187"/>
    <cellStyle name="60% - 强调文字颜色 1 6" xfId="188"/>
    <cellStyle name="20% - 强调文字颜色 3 4" xfId="189"/>
    <cellStyle name="强调文字颜色 1 6" xfId="190"/>
    <cellStyle name="40% - 强调文字颜色 3" xfId="191" builtinId="39"/>
    <cellStyle name="警告文本 5" xfId="192"/>
    <cellStyle name="20% - 强调文字颜色 1 2" xfId="193"/>
    <cellStyle name="警告文本 2 2" xfId="194"/>
    <cellStyle name="千位分隔[0]" xfId="195" builtinId="6"/>
    <cellStyle name="20% - 强调文字颜色 6 4" xfId="196"/>
    <cellStyle name="差_博鳌地区农村生活污水处理项目汇报表（博鳌业主单位） 3" xfId="197"/>
    <cellStyle name="差_(国资）2012年度县城或周边可处置的国有资产情况表" xfId="198"/>
    <cellStyle name="链接单元格" xfId="199" builtinId="24"/>
    <cellStyle name="检查单元格 6" xfId="200"/>
    <cellStyle name="常规 11 2" xfId="201"/>
    <cellStyle name="强调文字颜色 1 2" xfId="202"/>
    <cellStyle name="强调文字颜色 2 5" xfId="203"/>
    <cellStyle name="20% - 强调文字颜色 4" xfId="204" builtinId="42"/>
    <cellStyle name="着色 2" xfId="205"/>
    <cellStyle name="链接单元格 2 6" xfId="206"/>
    <cellStyle name="检查单元格 2 3" xfId="207"/>
    <cellStyle name="适中 5" xfId="208"/>
    <cellStyle name="输出 6" xfId="209"/>
    <cellStyle name="20% - 强调文字颜色 5" xfId="210" builtinId="46"/>
    <cellStyle name="_ET_STYLE_NoName_00__Book1" xfId="211"/>
    <cellStyle name="强调文字颜色 2 6" xfId="212"/>
    <cellStyle name="40% - 强调文字颜色 2 6" xfId="213"/>
    <cellStyle name="60% - 着色 1" xfId="214"/>
    <cellStyle name="常规 2 3 3" xfId="215"/>
    <cellStyle name="60% - 强调文字颜色 2" xfId="216" builtinId="36"/>
    <cellStyle name="常规 2 35" xfId="217"/>
    <cellStyle name="常规 119" xfId="218"/>
    <cellStyle name="常规 124" xfId="219"/>
    <cellStyle name="20% - 强调文字颜色 3" xfId="220" builtinId="38"/>
    <cellStyle name="强调文字颜色 2 4" xfId="221"/>
    <cellStyle name="解释性文本 2 2" xfId="222"/>
    <cellStyle name="差_2011年预算附表(打印)" xfId="223"/>
    <cellStyle name="差_洋浦2012年公共财政执行和2013年预算表(省格式)02_国有预算表" xfId="224"/>
    <cellStyle name="好_洋浦2013年公共财政执行和2014年预算表(省格式)修改_2015年政府性基金编制（总表）(6)_2015年报人大预算表样（洋浦)(1)" xfId="225"/>
    <cellStyle name="差_博鳌地区农村生活污水处理项目汇报表（博鳌业主单位）" xfId="226"/>
    <cellStyle name="强调文字颜色 3 2" xfId="227"/>
    <cellStyle name="强调文字颜色 3 3" xfId="228"/>
    <cellStyle name="40% - 强调文字颜色 6" xfId="229" builtinId="51"/>
    <cellStyle name="40% - 强调文字颜色 4 2" xfId="230"/>
    <cellStyle name="解释性文本 2 6" xfId="231"/>
    <cellStyle name="20% - 强调文字颜色 1 5" xfId="232"/>
    <cellStyle name="强调文字颜色 5 2" xfId="233"/>
    <cellStyle name="强调文字颜色 1 4" xfId="234"/>
    <cellStyle name="40% - 强调文字颜色 1" xfId="235" builtinId="31"/>
    <cellStyle name="警告文本 3" xfId="236"/>
    <cellStyle name="千分位_ 白土" xfId="237"/>
    <cellStyle name="20% - 强调文字颜色 6" xfId="238" builtinId="50"/>
    <cellStyle name="强调文字颜色 6" xfId="239" builtinId="49"/>
    <cellStyle name="60% - 强调文字颜色 3 3" xfId="240"/>
    <cellStyle name="60% - 着色 2" xfId="241"/>
    <cellStyle name="差_预算局未分配指标_2015年政府性基金编制（总表）" xfId="242"/>
    <cellStyle name="20% - 强调文字颜色 6 2" xfId="243"/>
    <cellStyle name="计算 2 3" xfId="244"/>
    <cellStyle name="20% - 强调文字颜色 1 4" xfId="245"/>
    <cellStyle name="强调文字颜色 1 3" xfId="246"/>
    <cellStyle name="常规 7 16" xfId="247"/>
    <cellStyle name="常规 20" xfId="248"/>
    <cellStyle name="常规 15" xfId="249"/>
    <cellStyle name="常规 17 3" xfId="250"/>
    <cellStyle name="标题 4 4" xfId="251"/>
    <cellStyle name="常规 2 4 2" xfId="252"/>
    <cellStyle name="好_屯昌县2015年新增第一批地方债券资金安排表" xfId="253"/>
    <cellStyle name="解释性文本" xfId="254" builtinId="53"/>
    <cellStyle name="差_博鳌地区农村生活污水处理项目汇报表（博鳌业主单位）-浙大水业 3" xfId="255"/>
    <cellStyle name="链接单元格 2 5" xfId="256"/>
    <cellStyle name="标题 4 2 3" xfId="257"/>
    <cellStyle name="输入 3" xfId="258"/>
    <cellStyle name="汇总" xfId="259" builtinId="25"/>
    <cellStyle name="好 2" xfId="260"/>
    <cellStyle name="百分比" xfId="261" builtinId="5"/>
    <cellStyle name="常规 117" xfId="262"/>
    <cellStyle name="常规 122" xfId="263"/>
    <cellStyle name="Grey" xfId="264"/>
    <cellStyle name="20% - 强调文字颜色 1" xfId="265" builtinId="30"/>
    <cellStyle name="好_2011年预算附表(打印)" xfId="266"/>
    <cellStyle name="好_预算局未分配指标_2015年政府性基金编制（总表）(5)_2015年报人大预算表样（洋浦)(1)" xfId="267"/>
    <cellStyle name="常规 75" xfId="268"/>
    <cellStyle name="常规 80" xfId="269"/>
    <cellStyle name="千位分隔" xfId="270" builtinId="3"/>
    <cellStyle name="差_博鳌地区农村生活处理项目汇报表（古调）" xfId="271"/>
    <cellStyle name="60% - 强调文字颜色 1 4" xfId="272"/>
    <cellStyle name="20% - 强调文字颜色 4 3" xfId="273"/>
    <cellStyle name="好_预算局未分配指标_2015年政府性基金编制（总表）_2015年报人大预算表样（洋浦)(1)" xfId="274"/>
    <cellStyle name="常规 2 2 2 2" xfId="275"/>
    <cellStyle name="差_洋浦2013年公共财政执行和2014年预算表(省格式)修改_2015年政府性基金编制（总表）_2015年报人大预算表样（洋浦)(1)" xfId="276"/>
    <cellStyle name="标题 2 2 3" xfId="277"/>
    <cellStyle name="注释" xfId="278" builtinId="10"/>
    <cellStyle name="好_洋浦2012年公共财政执行和2013年预算表(省格式)02" xfId="279"/>
    <cellStyle name="常规 14 2" xfId="280"/>
    <cellStyle name="标题 1 3" xfId="281"/>
    <cellStyle name="好 2 4" xfId="282"/>
    <cellStyle name="Comma_laroux" xfId="283"/>
    <cellStyle name="检查单元格 2 6" xfId="284"/>
    <cellStyle name="警告文本" xfId="285" builtinId="11"/>
    <cellStyle name="解释性文本 6" xfId="286"/>
    <cellStyle name="常规 118" xfId="287"/>
    <cellStyle name="常规 123" xfId="288"/>
    <cellStyle name="20% - 强调文字颜色 2" xfId="289" builtinId="34"/>
    <cellStyle name="好_预算局未分配指标_基金预算表)_2015年报人大预算表样（洋浦)(1)" xfId="290"/>
    <cellStyle name="20% - 强调文字颜色 1 3" xfId="291"/>
    <cellStyle name="no dec" xfId="292"/>
    <cellStyle name="差_2015年置换及新增债券额度汇总表0515" xfId="293"/>
    <cellStyle name="常规 9" xfId="294"/>
    <cellStyle name="差_洋浦2013年公共财政执行和2014年预算表(省格式)修改_基金预算（2015年_2015年报人大预算表样（洋浦)(1)" xfId="295"/>
    <cellStyle name="无色" xfId="296"/>
    <cellStyle name="20% - 强调文字颜色 3 6" xfId="297"/>
    <cellStyle name="强调文字颜色 4 4" xfId="298"/>
    <cellStyle name="标题 1" xfId="299" builtinId="16"/>
    <cellStyle name="强调文字颜色 4 3" xfId="300"/>
    <cellStyle name="货币" xfId="301" builtinId="4"/>
    <cellStyle name="差" xfId="302" builtinId="27"/>
    <cellStyle name="RowLevel_0" xfId="303"/>
    <cellStyle name="计算" xfId="304" builtinId="22"/>
    <cellStyle name="标题 3" xfId="305" builtinId="18"/>
    <cellStyle name="烹拳 [0]_97MBO" xfId="306"/>
    <cellStyle name="解释性文本 3" xfId="307"/>
    <cellStyle name="20% - 强调文字颜色 3 2" xfId="308"/>
    <cellStyle name="好_洋浦2013年公共财政执行和2014年预算表(省格式)修改_基金预算（2015年" xfId="309"/>
    <cellStyle name="60% - 强调文字颜色 1" xfId="310" builtinId="32"/>
    <cellStyle name="常规 60" xfId="311"/>
    <cellStyle name="计算 6" xfId="312"/>
    <cellStyle name="60% - 强调文字颜色 3" xfId="313" builtinId="40"/>
    <cellStyle name="常规 2 36" xfId="314"/>
    <cellStyle name="标题 6" xfId="315"/>
    <cellStyle name="标题" xfId="316" builtinId="15"/>
    <cellStyle name="콤마_BOILER-CO1" xfId="317"/>
    <cellStyle name="输入" xfId="318" builtinId="20"/>
    <cellStyle name="差_博鳌地区农村生活污水处理项目汇报表（博鳌业主单位）(1)" xfId="319"/>
    <cellStyle name="标题 4 2" xfId="320"/>
    <cellStyle name="烹拳_97MBO" xfId="321"/>
    <cellStyle name="常规 3 34" xfId="322"/>
    <cellStyle name="链接单元格 2" xfId="323"/>
    <cellStyle name="标题 4 2 4" xfId="324"/>
    <cellStyle name="输入 4" xfId="325"/>
    <cellStyle name="输入 2 4" xfId="326"/>
    <cellStyle name="40% - 强调文字颜色 4 6" xfId="327"/>
    <cellStyle name="差_预算局未分配指标_基金预算表（1-18）" xfId="328"/>
    <cellStyle name="汇总 6" xfId="329"/>
    <cellStyle name="标题 4" xfId="330" builtinId="19"/>
    <cellStyle name="好_Book1_1" xfId="331"/>
    <cellStyle name="差_博鳌地区农村生活污水处理项目汇报表（博鳌业主单位）-浙大水业 2" xfId="332"/>
    <cellStyle name="链接单元格 2 4" xfId="333"/>
    <cellStyle name="适中 3" xfId="334"/>
    <cellStyle name="输出 4" xfId="335"/>
    <cellStyle name="适中" xfId="336" builtinId="28"/>
    <cellStyle name="常规 99" xfId="337"/>
    <cellStyle name="好_2016年省本级项目汇总" xfId="338"/>
    <cellStyle name="解释性文本 5" xfId="339"/>
    <cellStyle name="强调文字颜色 4 2" xfId="340"/>
    <cellStyle name="注释 6" xfId="341"/>
    <cellStyle name="强调文字颜色 4 6" xfId="342"/>
    <cellStyle name="检查单元格 2 5" xfId="343"/>
    <cellStyle name="好 2 3" xfId="344"/>
    <cellStyle name="差_洋浦2014年公共财政执行和2015年预算表(省格式)(1)_2015年报人大预算表样（洋浦)(1)" xfId="345"/>
    <cellStyle name="警告文本 2 4" xfId="346"/>
    <cellStyle name="适中 6" xfId="347"/>
    <cellStyle name="_ET_STYLE_NoName_00__昌江县2015第一批政府债券" xfId="348"/>
    <cellStyle name="检查单元格 2 4" xfId="349"/>
    <cellStyle name="好 2 2" xfId="350"/>
    <cellStyle name="计算 5" xfId="351"/>
    <cellStyle name="计算 3" xfId="352"/>
    <cellStyle name="20% - 强调文字颜色 6 6" xfId="353"/>
    <cellStyle name="注释 4" xfId="354"/>
    <cellStyle name="计算 2" xfId="355"/>
    <cellStyle name="常规 51" xfId="356"/>
    <cellStyle name="통화 [0]_BOILER-CO1" xfId="357"/>
    <cellStyle name="解释性文本 4" xfId="358"/>
    <cellStyle name="差_2015年市县新增政府债券项目" xfId="359"/>
    <cellStyle name="差_预算局未分配指标_基金（150122）" xfId="360"/>
    <cellStyle name="常规 3 43" xfId="361"/>
    <cellStyle name="好_预算局未分配指标_基金预算表（1-18）" xfId="362"/>
    <cellStyle name="20% - 强调文字颜色 5 6" xfId="363"/>
    <cellStyle name="好_预算局未分配指标_基金预算（2015年_2015年报人大预算表样（洋浦)(1)" xfId="364"/>
    <cellStyle name="好_预算局未分配指标_2015年政府性基金编制（总表）(6)" xfId="365"/>
    <cellStyle name="强调文字颜色 4 5" xfId="366"/>
    <cellStyle name="千位[0]_1" xfId="367"/>
    <cellStyle name="强调文字颜色 5" xfId="368" builtinId="45"/>
    <cellStyle name="样式 1" xfId="369"/>
    <cellStyle name="强调文字颜色 6 4" xfId="370"/>
    <cellStyle name="好_预算局未分配指标_2015年政府性基金编制（总表）(5)" xfId="371"/>
    <cellStyle name="标题 2 2 5" xfId="372"/>
    <cellStyle name="差_洋浦2013年公共财政执行和2014年预算表(省格式)修改_社保基金预算表1.20改" xfId="373"/>
    <cellStyle name="差_洋浦2013年公共财政执行和2014年预算表(省格式)修改_基金预算表)" xfId="374"/>
    <cellStyle name="好_预算局未分配指标_2015年政府性基金编制（总表）" xfId="375"/>
    <cellStyle name="注释 2 5" xfId="376"/>
    <cellStyle name="常规 97" xfId="377"/>
    <cellStyle name="好_洋浦2014年公共财政执行和2015年预算表(省格式)(1)" xfId="378"/>
    <cellStyle name="强调文字颜色 2 3" xfId="379"/>
    <cellStyle name="检查单元格" xfId="380" builtinId="23"/>
    <cellStyle name="解释性文本 2 3" xfId="381"/>
    <cellStyle name="好_Book1_Book1_Book1" xfId="382"/>
    <cellStyle name="常规_2009年政府预算表1-4" xfId="383"/>
    <cellStyle name="常规 105" xfId="384"/>
    <cellStyle name="常规 110" xfId="385"/>
    <cellStyle name="20% - 强调文字颜色 2 3" xfId="386"/>
    <cellStyle name="60% - 强调文字颜色 3 2" xfId="387"/>
    <cellStyle name="差_预算局未分配指标_2015年政府性基金编制（总表）(6)" xfId="388"/>
    <cellStyle name="40% - 强调文字颜色 4" xfId="389" builtinId="43"/>
    <cellStyle name="60% - 强调文字颜色 2 2" xfId="390"/>
    <cellStyle name="好_预算局未分配指标_基金预算（2015年" xfId="391"/>
    <cellStyle name="40% - 强调文字颜色 3 3" xfId="392"/>
    <cellStyle name="40% - 强调文字颜色 4 5" xfId="393"/>
    <cellStyle name="输出 5" xfId="394"/>
    <cellStyle name="适中 4" xfId="395"/>
    <cellStyle name="检查单元格 2 2" xfId="396"/>
    <cellStyle name="标题 5" xfId="397"/>
    <cellStyle name="20% - 着色 1" xfId="398"/>
    <cellStyle name="40% - 强调文字颜色 1 2" xfId="399"/>
    <cellStyle name="强调文字颜色 1 5" xfId="400"/>
    <cellStyle name="标题 7" xfId="401"/>
    <cellStyle name="强调文字颜色 1" xfId="402" builtinId="29"/>
    <cellStyle name="着色 3" xfId="403"/>
    <cellStyle name="20% - 强调文字颜色 4 6" xfId="404"/>
    <cellStyle name="20% - 强调文字颜色 2 4" xfId="405"/>
    <cellStyle name="常规 106" xfId="406"/>
    <cellStyle name="常规 111" xfId="407"/>
    <cellStyle name="20% - 强调文字颜色 2 5" xfId="408"/>
    <cellStyle name="常规 107" xfId="409"/>
    <cellStyle name="常规 112" xfId="410"/>
    <cellStyle name="20% - 强调文字颜色 3 3" xfId="411"/>
    <cellStyle name="40% - 强调文字颜色 3 5" xfId="412"/>
    <cellStyle name="常规 26 2" xfId="413"/>
    <cellStyle name="输出 2" xfId="414"/>
    <cellStyle name="链接单元格 2 2" xfId="415"/>
    <cellStyle name="差_预算局未分配指标_2015年政府性基金编制（总表）(5)_2015年报人大预算表样（洋浦)(1)" xfId="416"/>
    <cellStyle name="常规 114" xfId="417"/>
    <cellStyle name="常规 109" xfId="418"/>
    <cellStyle name="60% - 强调文字颜色 1 2" xfId="419"/>
    <cellStyle name="常规 10" xfId="420"/>
    <cellStyle name="标题 3 4" xfId="421"/>
    <cellStyle name="40% - 强调文字颜色 4 4" xfId="422"/>
    <cellStyle name="常规 11" xfId="423"/>
    <cellStyle name="标题 3 5" xfId="424"/>
    <cellStyle name="标题 4 5" xfId="425"/>
    <cellStyle name="常规 61" xfId="426"/>
    <cellStyle name="常规 12" xfId="427"/>
    <cellStyle name="标题 3 6" xfId="428"/>
    <cellStyle name="标题 3 2 5" xfId="429"/>
    <cellStyle name="输入 2 5" xfId="430"/>
    <cellStyle name="常规_政府性基金（1-14）_基金预算表（1-18）" xfId="431"/>
    <cellStyle name="解释性文本 2" xfId="432"/>
    <cellStyle name="差_预算局未分配指标_社保基金预算表1.20改" xfId="433"/>
    <cellStyle name="통화_BOILER-CO1" xfId="434"/>
    <cellStyle name="常规 101" xfId="435"/>
    <cellStyle name="常规 4 6" xfId="436"/>
    <cellStyle name="标题 4 6" xfId="437"/>
    <cellStyle name="常规 62" xfId="438"/>
    <cellStyle name="输出 2 3" xfId="439"/>
    <cellStyle name="常规 13 2" xfId="440"/>
    <cellStyle name="常规 4 42" xfId="441"/>
    <cellStyle name="强调文字颜色 6 2" xfId="442"/>
    <cellStyle name="强调文字颜色 5 5" xfId="443"/>
    <cellStyle name="强调文字颜色 5 3" xfId="444"/>
    <cellStyle name="常规 116" xfId="445"/>
    <cellStyle name="常规 121" xfId="446"/>
    <cellStyle name="常规 115" xfId="447"/>
    <cellStyle name="常规 120" xfId="448"/>
    <cellStyle name="差_2015年置换及新增债券额度汇总表0504" xfId="449"/>
    <cellStyle name="常规 3" xfId="450"/>
    <cellStyle name="常规 103" xfId="451"/>
    <cellStyle name="常规 102" xfId="452"/>
    <cellStyle name="差_预算局未分配指标_2015年政府性基金编制（总表）(5)" xfId="453"/>
    <cellStyle name="差_预算局未分配指标_基金预算表)" xfId="454"/>
    <cellStyle name="常规 98" xfId="455"/>
    <cellStyle name="标题 5 2" xfId="456"/>
    <cellStyle name="差_洋浦2013年公共财政执行和2014年预算表(省格式)修改_基金预算表)_2015年报人大预算表样（洋浦)(1)" xfId="457"/>
    <cellStyle name="常规 8 39" xfId="458"/>
    <cellStyle name="注释 3" xfId="459"/>
    <cellStyle name="20% - 强调文字颜色 6 5" xfId="460"/>
    <cellStyle name="60% - 强调文字颜色 3 6" xfId="461"/>
    <cellStyle name="注释 2 2" xfId="462"/>
    <cellStyle name="差_洋浦2014年公共财政执行和2015年预算表(省格式)(1)" xfId="463"/>
    <cellStyle name="差_洋浦2013年公共财政执行和2014年预算表(省格式)修改_2015年政府性基金编制（总表）" xfId="464"/>
    <cellStyle name="计算 2 6" xfId="465"/>
    <cellStyle name="差_预算局未分配指标_基金预算（2015年" xfId="466"/>
    <cellStyle name="差_洋浦2013年公共财政执行和2014年预算表(省格式)修改" xfId="467"/>
    <cellStyle name="强调文字颜色 6 3" xfId="468"/>
    <cellStyle name="差_预算局未分配指标_基金预算（2015年_2015年报人大预算表样（洋浦)(1)" xfId="469"/>
    <cellStyle name="货币 2" xfId="470"/>
    <cellStyle name="常规 2_2015年澄迈县财政预算调整草案0629（地债）" xfId="471"/>
    <cellStyle name="差 3" xfId="472"/>
    <cellStyle name="标题 9" xfId="473"/>
    <cellStyle name="输入 2" xfId="474"/>
    <cellStyle name="标题 4 2 2" xfId="475"/>
    <cellStyle name="常规 8 42" xfId="476"/>
    <cellStyle name="标题 3 2 6" xfId="477"/>
    <cellStyle name="好_2015年置换及新增债券额度汇总表0515" xfId="478"/>
    <cellStyle name="差_洋浦2013年公共财政执行和2014年预算表(省格式)修改_基金预算表（1-18）" xfId="479"/>
    <cellStyle name="强调文字颜色 5 6" xfId="480"/>
    <cellStyle name="差_2011年预算附表(打印)_2015年国际旅游岛先行试验区政府预算（1月21日）" xfId="481"/>
    <cellStyle name="未定义" xfId="482"/>
    <cellStyle name="40% - 着色 4" xfId="483"/>
    <cellStyle name="常规 137" xfId="484"/>
    <cellStyle name="常规 5 2" xfId="485"/>
    <cellStyle name="好" xfId="486" builtinId="26"/>
    <cellStyle name="差_Book1_Book1" xfId="487"/>
    <cellStyle name="20% - 强调文字颜色 1 6" xfId="488"/>
    <cellStyle name="千位_1" xfId="489"/>
    <cellStyle name="千位分隔 2" xfId="490"/>
    <cellStyle name="20% - 强调文字颜色 4 4" xfId="491"/>
    <cellStyle name="60% - 强调文字颜色 1 5" xfId="492"/>
    <cellStyle name="好_洋浦2013年公共财政执行和2014年预算表(省格式)修改_基金预算表（1-18）_2015年报人大预算表样（洋浦)(1)" xfId="493"/>
    <cellStyle name="好_预算局未分配指标_基金（150122）" xfId="494"/>
    <cellStyle name="差_（文昌）2015年地方政府债券安排计划表（第一批）" xfId="495"/>
    <cellStyle name="差_洋浦2013年公共财政执行和2014年预算表(省格式)修改_2015年政府性基金编制（总表）(5)" xfId="496"/>
    <cellStyle name="20% - 强调文字颜色 5 3" xfId="497"/>
    <cellStyle name="60% - 强调文字颜色 2 4" xfId="498"/>
    <cellStyle name="40% - 强调文字颜色 1 4" xfId="499"/>
    <cellStyle name="20% - 着色 3" xfId="500"/>
    <cellStyle name="差_博鳌地区农村生活污水处理项目汇报表（博鳌业主单位）(1) 2" xfId="501"/>
    <cellStyle name="60% - 强调文字颜色 4 5" xfId="502"/>
    <cellStyle name="40% - 强调文字颜色 4 3" xfId="503"/>
    <cellStyle name="差_洋浦2014年公共财政执行" xfId="504"/>
    <cellStyle name="已访问的超链接" xfId="505" builtinId="9"/>
    <cellStyle name="着色 1" xfId="506"/>
    <cellStyle name="60% - 强调文字颜色 3 4" xfId="507"/>
    <cellStyle name="好_（文昌）2015年地方政府债券安排计划表（第一批）" xfId="508"/>
    <cellStyle name="强调文字颜色 4" xfId="509" builtinId="41"/>
    <cellStyle name="着色 6" xfId="510"/>
    <cellStyle name="60% - 着色 4" xfId="511"/>
    <cellStyle name="常规 104" xfId="512"/>
    <cellStyle name="20% - 强调文字颜色 2 2" xfId="513"/>
    <cellStyle name="常规 113" xfId="514"/>
    <cellStyle name="常规 108" xfId="515"/>
    <cellStyle name="20% - 强调文字颜色 2 6" xfId="516"/>
    <cellStyle name="常规 135" xfId="517"/>
    <cellStyle name="常规 140" xfId="518"/>
    <cellStyle name="警告文本 6" xfId="519"/>
    <cellStyle name="说明文本" xfId="520"/>
    <cellStyle name="好_洋浦2013年公共财政执行和2014年预算表(省格式)修改_基金预算表)" xfId="521"/>
    <cellStyle name="差_2012年预算（初稿整理)" xfId="522"/>
    <cellStyle name="强调文字颜色 2" xfId="523" builtinId="33"/>
    <cellStyle name="着色 4" xfId="524"/>
    <cellStyle name="强调文字颜色 5 4" xfId="525"/>
    <cellStyle name="差_附2：2014年海南省省本级公共财政预算调整方案（草案）" xfId="526"/>
    <cellStyle name="强调文字颜色 3" xfId="527" builtinId="37"/>
    <cellStyle name="着色 5" xfId="528"/>
    <cellStyle name="差_预算局未分配指标" xfId="529"/>
    <cellStyle name="20% - 着色 2" xfId="530"/>
    <cellStyle name="40% - 强调文字颜色 1 3" xfId="531"/>
    <cellStyle name="差_博鳌地区农村生活处理项目汇报表（古调） 2" xfId="532"/>
    <cellStyle name="强调文字颜色 3 4" xfId="533"/>
    <cellStyle name="20% - 着色 4" xfId="534"/>
    <cellStyle name="常规 19 2" xfId="535"/>
    <cellStyle name="常规 24 2" xfId="536"/>
    <cellStyle name="差_预算局未分配指标_2015年政府性基金编制（总表）_2015年报人大预算表样（洋浦)(1)" xfId="537"/>
    <cellStyle name="40% - 强调文字颜色 1 5" xfId="538"/>
    <cellStyle name="常规 2 2 2" xfId="539"/>
    <cellStyle name="표준_0N-HANDLING " xfId="540"/>
    <cellStyle name="差_博鳌地区农村生活处理项目汇报表（古调） 3" xfId="541"/>
    <cellStyle name="强调文字颜色 3 5" xfId="542"/>
    <cellStyle name="20% - 着色 5" xfId="543"/>
    <cellStyle name="常规 19 3" xfId="544"/>
    <cellStyle name="40% - 强调文字颜色 1 6" xfId="545"/>
    <cellStyle name="常规 2 2 3" xfId="546"/>
    <cellStyle name="差_2015年预算调整表格(临高）" xfId="547"/>
    <cellStyle name="差_博鳌地区农村生活处理项目汇报表（古调） 4" xfId="548"/>
    <cellStyle name="强调文字颜色 3 6" xfId="549"/>
    <cellStyle name="常规 2 2 4" xfId="550"/>
    <cellStyle name="20% - 强调文字颜色 5 2" xfId="551"/>
    <cellStyle name="60% - 强调文字颜色 2 3" xfId="552"/>
    <cellStyle name="60% - 强调文字颜色 6" xfId="553" builtinId="52"/>
    <cellStyle name="60% - 强调文字颜色 4 4" xfId="554"/>
    <cellStyle name="60% - 强调文字颜色 2 5" xfId="555"/>
    <cellStyle name="常规 6 43" xfId="556"/>
    <cellStyle name="40% - 强调文字颜色 5 6" xfId="557"/>
    <cellStyle name="标题 2" xfId="558" builtinId="17"/>
    <cellStyle name="差_预算局未分配指标_基金预算表（1-18）_2015年报人大预算表样（洋浦)(1)" xfId="559"/>
    <cellStyle name="差_博鳌地区农村生活污水处理项目汇报表（博鳌业主单位）-浙大水业" xfId="560"/>
    <cellStyle name="计算 4" xfId="561"/>
    <cellStyle name="差_博鳌地区农村生活污水处理项目汇报表（博鳌业主单位）(1) 3" xfId="562"/>
    <cellStyle name="20% - 强调文字颜色 5 5" xfId="563"/>
    <cellStyle name="60% - 强调文字颜色 2 6" xfId="564"/>
    <cellStyle name="40% - 强调文字颜色 2 2" xfId="565"/>
    <cellStyle name="_ET_STYLE_NoName_00_" xfId="566"/>
    <cellStyle name="60% - 强调文字颜色 5 3" xfId="567"/>
    <cellStyle name="汇总 2 3" xfId="568"/>
    <cellStyle name="40% - 强调文字颜色 2 3" xfId="569"/>
    <cellStyle name="60% - 强调文字颜色 5 4" xfId="570"/>
    <cellStyle name="汇总 2 4" xfId="571"/>
    <cellStyle name="汇总 2 5" xfId="572"/>
    <cellStyle name="40% - 强调文字颜色 2 5" xfId="573"/>
    <cellStyle name="常规 2 3 2" xfId="574"/>
    <cellStyle name="常规_2015年政府性基金编制（总表） 2" xfId="575"/>
    <cellStyle name="60% - 强调文字颜色 5 6" xfId="576"/>
    <cellStyle name="汇总 2 6" xfId="577"/>
    <cellStyle name="Percent [2]" xfId="578"/>
    <cellStyle name="60% - 强调文字颜色 6 3" xfId="579"/>
    <cellStyle name="60% - 强调文字颜色 6 4" xfId="580"/>
    <cellStyle name="40% - 强调文字颜色 3 4" xfId="581"/>
    <cellStyle name="差_洋浦2013年公共财政执行和2014年预算表(省格式)修改_2015年政府性基金编制（总表）(6)" xfId="582"/>
    <cellStyle name="60% - 强调文字颜色 6 5" xfId="583"/>
    <cellStyle name="常规_人大表0121(定稿2） 2" xfId="584"/>
    <cellStyle name="60% - 强调文字颜色 4" xfId="585" builtinId="44"/>
    <cellStyle name="60% - 强调文字颜色 4 2" xfId="586"/>
    <cellStyle name="差_2015年国际旅游岛先行试验区政府预算（1月21日）" xfId="587"/>
    <cellStyle name="60% - 强调文字颜色 6 6" xfId="588"/>
    <cellStyle name="差 2" xfId="589"/>
    <cellStyle name="40% - 强调文字颜色 3 6" xfId="590"/>
    <cellStyle name="40% - 着色 1" xfId="591"/>
    <cellStyle name="常规 129" xfId="592"/>
    <cellStyle name="常规 134" xfId="593"/>
    <cellStyle name="钎霖_laroux" xfId="594"/>
    <cellStyle name="20% - 强调文字颜色 4 2" xfId="595"/>
    <cellStyle name="常规 136" xfId="596"/>
    <cellStyle name="差_洋浦2012年公共财政执行和2013年预算表(省格式)02_国有预算表(1)" xfId="597"/>
    <cellStyle name="ColLevel_0" xfId="598"/>
    <cellStyle name="40% - 强调文字颜色 5 4" xfId="599"/>
    <cellStyle name="40% - 着色 5" xfId="600"/>
    <cellStyle name="常规 138" xfId="601"/>
    <cellStyle name="常规 143" xfId="602"/>
    <cellStyle name="常规 5 3" xfId="603"/>
    <cellStyle name="常规 6 37" xfId="604"/>
    <cellStyle name="常规 6 42" xfId="605"/>
    <cellStyle name="40% - 强调文字颜色 5 5" xfId="606"/>
    <cellStyle name="常规 144" xfId="607"/>
    <cellStyle name="常规 5 4" xfId="608"/>
    <cellStyle name="输出" xfId="609" builtinId="21"/>
    <cellStyle name="常规 6 35" xfId="610"/>
    <cellStyle name="40% - 强调文字颜色 5 3" xfId="611"/>
    <cellStyle name="40% - 强调文字颜色 6 3" xfId="612"/>
    <cellStyle name="40% - 强调文字颜色 6 4" xfId="613"/>
    <cellStyle name="60% - 强调文字颜色 5 2" xfId="614"/>
    <cellStyle name="汇总 2 2" xfId="615"/>
    <cellStyle name="输入 2 6" xfId="616"/>
    <cellStyle name="差_屯昌县2015年新增第一批地方债券资金安排表" xfId="617"/>
    <cellStyle name="常规 79" xfId="618"/>
    <cellStyle name="常规 84" xfId="619"/>
    <cellStyle name="60% - 强调文字颜色 6 2" xfId="620"/>
    <cellStyle name="20% - 强调文字颜色 6 3" xfId="621"/>
    <cellStyle name="差_博鳌地区农村生活污水处理项目汇报表（博鳌业主单位） 2" xfId="622"/>
    <cellStyle name="适中 2 6" xfId="623"/>
    <cellStyle name="差_附件2-2016年省财基建计划草案-截止12.31日数据-2" xfId="624"/>
    <cellStyle name="常规_支出总表0112 2" xfId="625"/>
    <cellStyle name="60% - 强调文字颜色 4 6" xfId="626"/>
    <cellStyle name="Currency [0]_353HHC" xfId="627"/>
    <cellStyle name="常规 9 42" xfId="628"/>
    <cellStyle name="常规 12 2" xfId="629"/>
    <cellStyle name="常规 125" xfId="630"/>
    <cellStyle name="常规 130" xfId="631"/>
    <cellStyle name="常规 126" xfId="632"/>
    <cellStyle name="常规 127" xfId="633"/>
    <cellStyle name="Currency_353HHC" xfId="634"/>
    <cellStyle name="霓付_97MBO" xfId="635"/>
    <cellStyle name="常规 13" xfId="636"/>
    <cellStyle name="常规 14" xfId="637"/>
    <cellStyle name="常规 7 20" xfId="638"/>
    <cellStyle name="常规 145" xfId="639"/>
    <cellStyle name="常规 5 5" xfId="640"/>
    <cellStyle name="常规 15 2" xfId="641"/>
    <cellStyle name="标题 2 3" xfId="642"/>
    <cellStyle name="常规 151" xfId="643"/>
    <cellStyle name="常规 152" xfId="644"/>
    <cellStyle name="常规 154" xfId="645"/>
    <cellStyle name="普通_ 白土" xfId="646"/>
    <cellStyle name="常规 155" xfId="647"/>
    <cellStyle name="常规 16" xfId="648"/>
    <cellStyle name="常规 21" xfId="649"/>
    <cellStyle name="常规_附件22015年海南省财政预算调整草案0515_2016年财力测算1117（二切表） 2" xfId="650"/>
    <cellStyle name="常规 3 35" xfId="651"/>
    <cellStyle name="链接单元格 3" xfId="652"/>
    <cellStyle name="输入 5" xfId="653"/>
    <cellStyle name="标题 4 2 5" xfId="654"/>
    <cellStyle name="标题 3 3" xfId="655"/>
    <cellStyle name="常规 16 2" xfId="656"/>
    <cellStyle name="常规 21 2" xfId="657"/>
    <cellStyle name="好_预算局未分配指标_2015年政府性基金编制（总表）(6)_2015年报人大预算表样（洋浦)(1)" xfId="658"/>
    <cellStyle name="常规 17" xfId="659"/>
    <cellStyle name="差_洋浦2012年公共财政执行和2013年预算表(省格式)02" xfId="660"/>
    <cellStyle name="常规 6 2" xfId="661"/>
    <cellStyle name="链接单元格 4" xfId="662"/>
    <cellStyle name="输入 6" xfId="663"/>
    <cellStyle name="标题 4 2 6" xfId="664"/>
    <cellStyle name="标题 4 3" xfId="665"/>
    <cellStyle name="常规 17 2" xfId="666"/>
    <cellStyle name="常规 18" xfId="667"/>
    <cellStyle name="常规 23" xfId="668"/>
    <cellStyle name="链接单元格 5" xfId="669"/>
    <cellStyle name="标题 5 3" xfId="670"/>
    <cellStyle name="差_2012年刚性支出填报表（第二次汇总）" xfId="671"/>
    <cellStyle name="好_博鳌地区农村生活处理项目汇报表（古调） 2" xfId="672"/>
    <cellStyle name="常规 18 2" xfId="673"/>
    <cellStyle name="常规 5 37" xfId="674"/>
    <cellStyle name="常规 5 42" xfId="675"/>
    <cellStyle name="计算 2 4" xfId="676"/>
    <cellStyle name="好_博鳌地区农村生活处理项目汇报表（古调） 3" xfId="677"/>
    <cellStyle name="标题 5 4" xfId="678"/>
    <cellStyle name="常规 18 3" xfId="679"/>
    <cellStyle name="常规 5 43" xfId="680"/>
    <cellStyle name="计算 2 5" xfId="681"/>
    <cellStyle name="常规 19" xfId="682"/>
    <cellStyle name="常规 24" xfId="683"/>
    <cellStyle name="链接单元格 6" xfId="684"/>
    <cellStyle name="差_预算局未分配指标_备选项目（1.12报省政府）" xfId="685"/>
    <cellStyle name="常规 2" xfId="686"/>
    <cellStyle name="好_2015年预算调整表格(临高）" xfId="687"/>
    <cellStyle name="常规 2 2" xfId="688"/>
    <cellStyle name="60% - 强调文字颜色 1 3" xfId="689"/>
    <cellStyle name="常规 2 2 2 2 2 2 2 2 2" xfId="690"/>
    <cellStyle name="常规 2 2 2 2 2 2 2 2 2 2" xfId="691"/>
    <cellStyle name="常规 2 2 5" xfId="692"/>
    <cellStyle name="好_洋浦2013年公共财政执行和2014年预算表(省格式)修改_社保基金预算表1.20改" xfId="693"/>
    <cellStyle name="常规 2 2 6" xfId="694"/>
    <cellStyle name="常规 2 20" xfId="695"/>
    <cellStyle name="常规 2 3" xfId="696"/>
    <cellStyle name="常规 2 4" xfId="697"/>
    <cellStyle name="常规 2 5" xfId="698"/>
    <cellStyle name="检查单元格 2" xfId="699"/>
    <cellStyle name="常规 2 6" xfId="700"/>
    <cellStyle name="检查单元格 3" xfId="701"/>
    <cellStyle name="常规 2 7" xfId="702"/>
    <cellStyle name="检查单元格 4" xfId="703"/>
    <cellStyle name="差_预算局未分配指标_基金预算表)_2015年报人大预算表样（洋浦)(1)" xfId="704"/>
    <cellStyle name="常规 2 8" xfId="705"/>
    <cellStyle name="检查单元格 5" xfId="706"/>
    <cellStyle name="常规 3 2" xfId="707"/>
    <cellStyle name="常规 3 3" xfId="708"/>
    <cellStyle name="常规 3 4" xfId="709"/>
    <cellStyle name="千分位[0]_ 白土" xfId="710"/>
    <cellStyle name="常规 3 5" xfId="711"/>
    <cellStyle name="好_2011年预算附表(打印)_2015年国际旅游岛先行试验区政府预算（1月21日）" xfId="712"/>
    <cellStyle name="常规 37" xfId="713"/>
    <cellStyle name="常规 7 38" xfId="714"/>
    <cellStyle name="常规 7 43" xfId="715"/>
    <cellStyle name="常规 38" xfId="716"/>
    <cellStyle name="常规 43" xfId="717"/>
    <cellStyle name="常规 4 2" xfId="718"/>
    <cellStyle name="콤마 [0]_BOILER-CO1" xfId="719"/>
    <cellStyle name="常规 4 3" xfId="720"/>
    <cellStyle name="常规 4 34" xfId="721"/>
    <cellStyle name="常规 4 35" xfId="722"/>
    <cellStyle name="40% - 强调文字颜色 6 5" xfId="723"/>
    <cellStyle name="好_预算局未分配指标_社保基金预算表1.20改" xfId="724"/>
    <cellStyle name="常规 4 4" xfId="725"/>
    <cellStyle name="计算 2 2" xfId="726"/>
    <cellStyle name="常规 51 2" xfId="727"/>
    <cellStyle name="差_博鳌地区农村生活处理项目汇报表（田埇村委会11.1) -  2" xfId="728"/>
    <cellStyle name="解释性文本 2 4" xfId="729"/>
    <cellStyle name="常规 58" xfId="730"/>
    <cellStyle name="常规 63" xfId="731"/>
    <cellStyle name="常规 59" xfId="732"/>
    <cellStyle name="常规 64" xfId="733"/>
    <cellStyle name="差_Book1_Book1_Book1" xfId="734"/>
    <cellStyle name="好_Book1" xfId="735"/>
    <cellStyle name="常规 65" xfId="736"/>
    <cellStyle name="常规 70" xfId="737"/>
    <cellStyle name="常规 66" xfId="738"/>
    <cellStyle name="常规 71" xfId="739"/>
    <cellStyle name="常规 67" xfId="740"/>
    <cellStyle name="常规 72" xfId="741"/>
    <cellStyle name="好_附件2-2016年省财基建计划草案-截止12.31日数据-2" xfId="742"/>
    <cellStyle name="常规 69" xfId="743"/>
    <cellStyle name="常规 74" xfId="744"/>
    <cellStyle name="40% - 着色 2" xfId="745"/>
    <cellStyle name="常规 7 2" xfId="746"/>
    <cellStyle name="40% - 着色 3" xfId="747"/>
    <cellStyle name="常规 7 3" xfId="748"/>
    <cellStyle name="常规 7 42" xfId="749"/>
    <cellStyle name="40% - 着色 6" xfId="750"/>
    <cellStyle name="常规 7 6" xfId="751"/>
    <cellStyle name="常规 76" xfId="752"/>
    <cellStyle name="常规 81" xfId="753"/>
    <cellStyle name="常规 77" xfId="754"/>
    <cellStyle name="常规 82" xfId="755"/>
    <cellStyle name="常规 8 41" xfId="756"/>
    <cellStyle name="常规 86" xfId="757"/>
    <cellStyle name="常规 91" xfId="758"/>
    <cellStyle name="常规 88" xfId="759"/>
    <cellStyle name="常规 93" xfId="760"/>
    <cellStyle name="常规 89" xfId="761"/>
    <cellStyle name="常规 94" xfId="762"/>
    <cellStyle name="好_洋浦2012年公共财政执行和2013年预算表(省格式)02_国有预算表" xfId="763"/>
    <cellStyle name="常规 9 43" xfId="764"/>
    <cellStyle name="常规 92" xfId="765"/>
    <cellStyle name="常规 95" xfId="766"/>
    <cellStyle name="强调文字颜色 2 2" xfId="767"/>
    <cellStyle name="常规_2006年全省基金完成情况表1 2" xfId="768"/>
    <cellStyle name="常规 96" xfId="769"/>
    <cellStyle name="常规_2008年预算草案表_附件：预算调整方案（上省人大审议表格）_附件2：2015年海南省财政预算调整草案05192" xfId="770"/>
    <cellStyle name="常规_2014年省本级政府性基金预算收支表（经建处）" xfId="771"/>
  </cellStyles>
  <dxfs count="1">
    <dxf>
      <font>
        <b val="1"/>
        <i val="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&#35768;&#40527;/&#26032;&#24314;&#25991;&#20214;&#22841;/&#39044;&#31639;&#35843;&#25972;&#12289;&#36861;&#21152;/&#21382;&#24180;&#35843;&#25972;&#39044;&#31639;/&#21076;&#38500;&#28041;&#23494;&#31185;&#30446;&#21518;/G:/Documents and Settings/lenovo/&#26700;&#38754;/&#20999;&#22359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&#35768;&#40527;/&#26032;&#24314;&#25991;&#20214;&#22841;/&#39044;&#31639;&#35843;&#25972;&#12289;&#36861;&#21152;/&#21382;&#24180;&#35843;&#25972;&#39044;&#31639;/&#21076;&#38500;&#28041;&#23494;&#31185;&#30446;&#21518;///Zqh003/d/&#35774;&#22791;/&#21407;&#22987;/814/13 &#38081;&#36335;&#37197;&#2021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&#35768;&#40527;/&#26032;&#24314;&#25991;&#20214;&#22841;/&#39044;&#31639;&#35843;&#25972;&#12289;&#36861;&#21152;/&#21382;&#24180;&#35843;&#25972;&#39044;&#31639;/&#21076;&#38500;&#28041;&#23494;&#31185;&#30446;&#21518;///Zqh003/d/&#35774;&#22791;/&#21407;&#22987;/814/20 &#36816;&#36755;&#20844;&#2149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&#35768;&#40527;/&#26032;&#24314;&#25991;&#20214;&#22841;/&#39044;&#31639;&#35843;&#25972;&#12289;&#36861;&#21152;/&#21382;&#24180;&#35843;&#25972;&#39044;&#31639;/&#21076;&#38500;&#28041;&#23494;&#31185;&#30446;&#21518;/L:/&#20892;&#21475;&#24037;&#20316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os/&#35768;&#40527;/&#26032;&#24314;&#25991;&#20214;&#22841;/&#39044;&#31639;&#35843;&#25972;&#12289;&#36861;&#21152;/&#21382;&#24180;&#35843;&#25972;&#39044;&#31639;/&#21076;&#38500;&#28041;&#23494;&#31185;&#30446;&#21518;/H:/lbw/&#20999;&#22359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KKKKKKKK"/>
      <sheetName val=""/>
      <sheetName val="XL4Poppy"/>
      <sheetName val="13 铁路配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KKKKKKKK"/>
      <sheetName val=""/>
      <sheetName val="XL4Poppy"/>
      <sheetName val="20 运输公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  <sheetName val="13 铁路配件"/>
      <sheetName val="财力大表"/>
      <sheetName val="财力(大表) 省长汇报"/>
      <sheetName val="13_铁路配件"/>
      <sheetName val="财力(大表)_省长汇报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  <sheetName val="#REF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21"/>
  <sheetViews>
    <sheetView showGridLines="0" showZeros="0" tabSelected="1" topLeftCell="A7" workbookViewId="0">
      <selection activeCell="A20" sqref="A20:P20"/>
    </sheetView>
  </sheetViews>
  <sheetFormatPr defaultColWidth="7" defaultRowHeight="14.25"/>
  <cols>
    <col min="1" max="1" width="15" style="163" customWidth="true"/>
    <col min="2" max="32" width="9" style="163" customWidth="true"/>
    <col min="33" max="16384" width="7" style="163"/>
  </cols>
  <sheetData>
    <row r="1" spans="1:1">
      <c r="A1" s="164"/>
    </row>
    <row r="2" ht="33" customHeight="true" spans="1:1">
      <c r="A2" s="165"/>
    </row>
    <row r="3" ht="22.5" spans="1:1">
      <c r="A3" s="165"/>
    </row>
    <row r="4" ht="20.25" spans="1:1">
      <c r="A4" s="166"/>
    </row>
    <row r="9" ht="27" customHeight="true"/>
    <row r="10" ht="55.5" customHeight="true" spans="1:16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</row>
    <row r="11" ht="11.25" customHeight="true" spans="1:16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</row>
    <row r="12" ht="42" spans="1:16">
      <c r="A12" s="168" t="s">
        <v>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</row>
    <row r="16" ht="30" customHeight="true"/>
    <row r="18" ht="27" customHeight="true"/>
    <row r="19" ht="48" customHeight="true"/>
    <row r="20" ht="35.25" spans="1:16">
      <c r="A20" s="169" t="s">
        <v>1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</row>
    <row r="21" s="162" customFormat="true" ht="35.25" spans="1:16">
      <c r="A21" s="170" t="s">
        <v>2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</row>
  </sheetData>
  <mergeCells count="4">
    <mergeCell ref="A10:P10"/>
    <mergeCell ref="A12:P12"/>
    <mergeCell ref="A20:P20"/>
    <mergeCell ref="A21:P21"/>
  </mergeCells>
  <printOptions horizontalCentered="true"/>
  <pageMargins left="0.747916666666667" right="0.747916666666667" top="0.984027777777778" bottom="0.984027777777778" header="0.511111111111111" footer="0.511111111111111"/>
  <pageSetup paperSize="8" fitToHeight="3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W79"/>
  <sheetViews>
    <sheetView showGridLines="0" showZeros="0" topLeftCell="A13" workbookViewId="0">
      <selection activeCell="E7" sqref="E7"/>
    </sheetView>
  </sheetViews>
  <sheetFormatPr defaultColWidth="9" defaultRowHeight="13.5"/>
  <cols>
    <col min="1" max="1" width="59.875" style="119" customWidth="true"/>
    <col min="2" max="2" width="22.375" style="120" customWidth="true"/>
    <col min="3" max="3" width="19.375" style="120" customWidth="true"/>
    <col min="4" max="4" width="22" style="120" customWidth="true"/>
    <col min="5" max="5" width="56" style="121" customWidth="true"/>
    <col min="6" max="6" width="21.375" style="120" customWidth="true"/>
    <col min="7" max="7" width="19.875" style="122" customWidth="true"/>
    <col min="8" max="8" width="23.875" style="122" customWidth="true"/>
    <col min="9" max="231" width="9" style="122" customWidth="true"/>
    <col min="232" max="256" width="9" style="123"/>
    <col min="257" max="257" width="59.875" style="123" customWidth="true"/>
    <col min="258" max="258" width="22.375" style="123" customWidth="true"/>
    <col min="259" max="259" width="19.375" style="123" customWidth="true"/>
    <col min="260" max="260" width="22" style="123" customWidth="true"/>
    <col min="261" max="261" width="56" style="123" customWidth="true"/>
    <col min="262" max="262" width="21.375" style="123" customWidth="true"/>
    <col min="263" max="263" width="19.875" style="123" customWidth="true"/>
    <col min="264" max="264" width="23.875" style="123" customWidth="true"/>
    <col min="265" max="487" width="9" style="123" customWidth="true"/>
    <col min="488" max="512" width="9" style="123"/>
    <col min="513" max="513" width="59.875" style="123" customWidth="true"/>
    <col min="514" max="514" width="22.375" style="123" customWidth="true"/>
    <col min="515" max="515" width="19.375" style="123" customWidth="true"/>
    <col min="516" max="516" width="22" style="123" customWidth="true"/>
    <col min="517" max="517" width="56" style="123" customWidth="true"/>
    <col min="518" max="518" width="21.375" style="123" customWidth="true"/>
    <col min="519" max="519" width="19.875" style="123" customWidth="true"/>
    <col min="520" max="520" width="23.875" style="123" customWidth="true"/>
    <col min="521" max="743" width="9" style="123" customWidth="true"/>
    <col min="744" max="768" width="9" style="123"/>
    <col min="769" max="769" width="59.875" style="123" customWidth="true"/>
    <col min="770" max="770" width="22.375" style="123" customWidth="true"/>
    <col min="771" max="771" width="19.375" style="123" customWidth="true"/>
    <col min="772" max="772" width="22" style="123" customWidth="true"/>
    <col min="773" max="773" width="56" style="123" customWidth="true"/>
    <col min="774" max="774" width="21.375" style="123" customWidth="true"/>
    <col min="775" max="775" width="19.875" style="123" customWidth="true"/>
    <col min="776" max="776" width="23.875" style="123" customWidth="true"/>
    <col min="777" max="999" width="9" style="123" customWidth="true"/>
    <col min="1000" max="1024" width="9" style="123"/>
    <col min="1025" max="1025" width="59.875" style="123" customWidth="true"/>
    <col min="1026" max="1026" width="22.375" style="123" customWidth="true"/>
    <col min="1027" max="1027" width="19.375" style="123" customWidth="true"/>
    <col min="1028" max="1028" width="22" style="123" customWidth="true"/>
    <col min="1029" max="1029" width="56" style="123" customWidth="true"/>
    <col min="1030" max="1030" width="21.375" style="123" customWidth="true"/>
    <col min="1031" max="1031" width="19.875" style="123" customWidth="true"/>
    <col min="1032" max="1032" width="23.875" style="123" customWidth="true"/>
    <col min="1033" max="1255" width="9" style="123" customWidth="true"/>
    <col min="1256" max="1280" width="9" style="123"/>
    <col min="1281" max="1281" width="59.875" style="123" customWidth="true"/>
    <col min="1282" max="1282" width="22.375" style="123" customWidth="true"/>
    <col min="1283" max="1283" width="19.375" style="123" customWidth="true"/>
    <col min="1284" max="1284" width="22" style="123" customWidth="true"/>
    <col min="1285" max="1285" width="56" style="123" customWidth="true"/>
    <col min="1286" max="1286" width="21.375" style="123" customWidth="true"/>
    <col min="1287" max="1287" width="19.875" style="123" customWidth="true"/>
    <col min="1288" max="1288" width="23.875" style="123" customWidth="true"/>
    <col min="1289" max="1511" width="9" style="123" customWidth="true"/>
    <col min="1512" max="1536" width="9" style="123"/>
    <col min="1537" max="1537" width="59.875" style="123" customWidth="true"/>
    <col min="1538" max="1538" width="22.375" style="123" customWidth="true"/>
    <col min="1539" max="1539" width="19.375" style="123" customWidth="true"/>
    <col min="1540" max="1540" width="22" style="123" customWidth="true"/>
    <col min="1541" max="1541" width="56" style="123" customWidth="true"/>
    <col min="1542" max="1542" width="21.375" style="123" customWidth="true"/>
    <col min="1543" max="1543" width="19.875" style="123" customWidth="true"/>
    <col min="1544" max="1544" width="23.875" style="123" customWidth="true"/>
    <col min="1545" max="1767" width="9" style="123" customWidth="true"/>
    <col min="1768" max="1792" width="9" style="123"/>
    <col min="1793" max="1793" width="59.875" style="123" customWidth="true"/>
    <col min="1794" max="1794" width="22.375" style="123" customWidth="true"/>
    <col min="1795" max="1795" width="19.375" style="123" customWidth="true"/>
    <col min="1796" max="1796" width="22" style="123" customWidth="true"/>
    <col min="1797" max="1797" width="56" style="123" customWidth="true"/>
    <col min="1798" max="1798" width="21.375" style="123" customWidth="true"/>
    <col min="1799" max="1799" width="19.875" style="123" customWidth="true"/>
    <col min="1800" max="1800" width="23.875" style="123" customWidth="true"/>
    <col min="1801" max="2023" width="9" style="123" customWidth="true"/>
    <col min="2024" max="2048" width="9" style="123"/>
    <col min="2049" max="2049" width="59.875" style="123" customWidth="true"/>
    <col min="2050" max="2050" width="22.375" style="123" customWidth="true"/>
    <col min="2051" max="2051" width="19.375" style="123" customWidth="true"/>
    <col min="2052" max="2052" width="22" style="123" customWidth="true"/>
    <col min="2053" max="2053" width="56" style="123" customWidth="true"/>
    <col min="2054" max="2054" width="21.375" style="123" customWidth="true"/>
    <col min="2055" max="2055" width="19.875" style="123" customWidth="true"/>
    <col min="2056" max="2056" width="23.875" style="123" customWidth="true"/>
    <col min="2057" max="2279" width="9" style="123" customWidth="true"/>
    <col min="2280" max="2304" width="9" style="123"/>
    <col min="2305" max="2305" width="59.875" style="123" customWidth="true"/>
    <col min="2306" max="2306" width="22.375" style="123" customWidth="true"/>
    <col min="2307" max="2307" width="19.375" style="123" customWidth="true"/>
    <col min="2308" max="2308" width="22" style="123" customWidth="true"/>
    <col min="2309" max="2309" width="56" style="123" customWidth="true"/>
    <col min="2310" max="2310" width="21.375" style="123" customWidth="true"/>
    <col min="2311" max="2311" width="19.875" style="123" customWidth="true"/>
    <col min="2312" max="2312" width="23.875" style="123" customWidth="true"/>
    <col min="2313" max="2535" width="9" style="123" customWidth="true"/>
    <col min="2536" max="2560" width="9" style="123"/>
    <col min="2561" max="2561" width="59.875" style="123" customWidth="true"/>
    <col min="2562" max="2562" width="22.375" style="123" customWidth="true"/>
    <col min="2563" max="2563" width="19.375" style="123" customWidth="true"/>
    <col min="2564" max="2564" width="22" style="123" customWidth="true"/>
    <col min="2565" max="2565" width="56" style="123" customWidth="true"/>
    <col min="2566" max="2566" width="21.375" style="123" customWidth="true"/>
    <col min="2567" max="2567" width="19.875" style="123" customWidth="true"/>
    <col min="2568" max="2568" width="23.875" style="123" customWidth="true"/>
    <col min="2569" max="2791" width="9" style="123" customWidth="true"/>
    <col min="2792" max="2816" width="9" style="123"/>
    <col min="2817" max="2817" width="59.875" style="123" customWidth="true"/>
    <col min="2818" max="2818" width="22.375" style="123" customWidth="true"/>
    <col min="2819" max="2819" width="19.375" style="123" customWidth="true"/>
    <col min="2820" max="2820" width="22" style="123" customWidth="true"/>
    <col min="2821" max="2821" width="56" style="123" customWidth="true"/>
    <col min="2822" max="2822" width="21.375" style="123" customWidth="true"/>
    <col min="2823" max="2823" width="19.875" style="123" customWidth="true"/>
    <col min="2824" max="2824" width="23.875" style="123" customWidth="true"/>
    <col min="2825" max="3047" width="9" style="123" customWidth="true"/>
    <col min="3048" max="3072" width="9" style="123"/>
    <col min="3073" max="3073" width="59.875" style="123" customWidth="true"/>
    <col min="3074" max="3074" width="22.375" style="123" customWidth="true"/>
    <col min="3075" max="3075" width="19.375" style="123" customWidth="true"/>
    <col min="3076" max="3076" width="22" style="123" customWidth="true"/>
    <col min="3077" max="3077" width="56" style="123" customWidth="true"/>
    <col min="3078" max="3078" width="21.375" style="123" customWidth="true"/>
    <col min="3079" max="3079" width="19.875" style="123" customWidth="true"/>
    <col min="3080" max="3080" width="23.875" style="123" customWidth="true"/>
    <col min="3081" max="3303" width="9" style="123" customWidth="true"/>
    <col min="3304" max="3328" width="9" style="123"/>
    <col min="3329" max="3329" width="59.875" style="123" customWidth="true"/>
    <col min="3330" max="3330" width="22.375" style="123" customWidth="true"/>
    <col min="3331" max="3331" width="19.375" style="123" customWidth="true"/>
    <col min="3332" max="3332" width="22" style="123" customWidth="true"/>
    <col min="3333" max="3333" width="56" style="123" customWidth="true"/>
    <col min="3334" max="3334" width="21.375" style="123" customWidth="true"/>
    <col min="3335" max="3335" width="19.875" style="123" customWidth="true"/>
    <col min="3336" max="3336" width="23.875" style="123" customWidth="true"/>
    <col min="3337" max="3559" width="9" style="123" customWidth="true"/>
    <col min="3560" max="3584" width="9" style="123"/>
    <col min="3585" max="3585" width="59.875" style="123" customWidth="true"/>
    <col min="3586" max="3586" width="22.375" style="123" customWidth="true"/>
    <col min="3587" max="3587" width="19.375" style="123" customWidth="true"/>
    <col min="3588" max="3588" width="22" style="123" customWidth="true"/>
    <col min="3589" max="3589" width="56" style="123" customWidth="true"/>
    <col min="3590" max="3590" width="21.375" style="123" customWidth="true"/>
    <col min="3591" max="3591" width="19.875" style="123" customWidth="true"/>
    <col min="3592" max="3592" width="23.875" style="123" customWidth="true"/>
    <col min="3593" max="3815" width="9" style="123" customWidth="true"/>
    <col min="3816" max="3840" width="9" style="123"/>
    <col min="3841" max="3841" width="59.875" style="123" customWidth="true"/>
    <col min="3842" max="3842" width="22.375" style="123" customWidth="true"/>
    <col min="3843" max="3843" width="19.375" style="123" customWidth="true"/>
    <col min="3844" max="3844" width="22" style="123" customWidth="true"/>
    <col min="3845" max="3845" width="56" style="123" customWidth="true"/>
    <col min="3846" max="3846" width="21.375" style="123" customWidth="true"/>
    <col min="3847" max="3847" width="19.875" style="123" customWidth="true"/>
    <col min="3848" max="3848" width="23.875" style="123" customWidth="true"/>
    <col min="3849" max="4071" width="9" style="123" customWidth="true"/>
    <col min="4072" max="4096" width="9" style="123"/>
    <col min="4097" max="4097" width="59.875" style="123" customWidth="true"/>
    <col min="4098" max="4098" width="22.375" style="123" customWidth="true"/>
    <col min="4099" max="4099" width="19.375" style="123" customWidth="true"/>
    <col min="4100" max="4100" width="22" style="123" customWidth="true"/>
    <col min="4101" max="4101" width="56" style="123" customWidth="true"/>
    <col min="4102" max="4102" width="21.375" style="123" customWidth="true"/>
    <col min="4103" max="4103" width="19.875" style="123" customWidth="true"/>
    <col min="4104" max="4104" width="23.875" style="123" customWidth="true"/>
    <col min="4105" max="4327" width="9" style="123" customWidth="true"/>
    <col min="4328" max="4352" width="9" style="123"/>
    <col min="4353" max="4353" width="59.875" style="123" customWidth="true"/>
    <col min="4354" max="4354" width="22.375" style="123" customWidth="true"/>
    <col min="4355" max="4355" width="19.375" style="123" customWidth="true"/>
    <col min="4356" max="4356" width="22" style="123" customWidth="true"/>
    <col min="4357" max="4357" width="56" style="123" customWidth="true"/>
    <col min="4358" max="4358" width="21.375" style="123" customWidth="true"/>
    <col min="4359" max="4359" width="19.875" style="123" customWidth="true"/>
    <col min="4360" max="4360" width="23.875" style="123" customWidth="true"/>
    <col min="4361" max="4583" width="9" style="123" customWidth="true"/>
    <col min="4584" max="4608" width="9" style="123"/>
    <col min="4609" max="4609" width="59.875" style="123" customWidth="true"/>
    <col min="4610" max="4610" width="22.375" style="123" customWidth="true"/>
    <col min="4611" max="4611" width="19.375" style="123" customWidth="true"/>
    <col min="4612" max="4612" width="22" style="123" customWidth="true"/>
    <col min="4613" max="4613" width="56" style="123" customWidth="true"/>
    <col min="4614" max="4614" width="21.375" style="123" customWidth="true"/>
    <col min="4615" max="4615" width="19.875" style="123" customWidth="true"/>
    <col min="4616" max="4616" width="23.875" style="123" customWidth="true"/>
    <col min="4617" max="4839" width="9" style="123" customWidth="true"/>
    <col min="4840" max="4864" width="9" style="123"/>
    <col min="4865" max="4865" width="59.875" style="123" customWidth="true"/>
    <col min="4866" max="4866" width="22.375" style="123" customWidth="true"/>
    <col min="4867" max="4867" width="19.375" style="123" customWidth="true"/>
    <col min="4868" max="4868" width="22" style="123" customWidth="true"/>
    <col min="4869" max="4869" width="56" style="123" customWidth="true"/>
    <col min="4870" max="4870" width="21.375" style="123" customWidth="true"/>
    <col min="4871" max="4871" width="19.875" style="123" customWidth="true"/>
    <col min="4872" max="4872" width="23.875" style="123" customWidth="true"/>
    <col min="4873" max="5095" width="9" style="123" customWidth="true"/>
    <col min="5096" max="5120" width="9" style="123"/>
    <col min="5121" max="5121" width="59.875" style="123" customWidth="true"/>
    <col min="5122" max="5122" width="22.375" style="123" customWidth="true"/>
    <col min="5123" max="5123" width="19.375" style="123" customWidth="true"/>
    <col min="5124" max="5124" width="22" style="123" customWidth="true"/>
    <col min="5125" max="5125" width="56" style="123" customWidth="true"/>
    <col min="5126" max="5126" width="21.375" style="123" customWidth="true"/>
    <col min="5127" max="5127" width="19.875" style="123" customWidth="true"/>
    <col min="5128" max="5128" width="23.875" style="123" customWidth="true"/>
    <col min="5129" max="5351" width="9" style="123" customWidth="true"/>
    <col min="5352" max="5376" width="9" style="123"/>
    <col min="5377" max="5377" width="59.875" style="123" customWidth="true"/>
    <col min="5378" max="5378" width="22.375" style="123" customWidth="true"/>
    <col min="5379" max="5379" width="19.375" style="123" customWidth="true"/>
    <col min="5380" max="5380" width="22" style="123" customWidth="true"/>
    <col min="5381" max="5381" width="56" style="123" customWidth="true"/>
    <col min="5382" max="5382" width="21.375" style="123" customWidth="true"/>
    <col min="5383" max="5383" width="19.875" style="123" customWidth="true"/>
    <col min="5384" max="5384" width="23.875" style="123" customWidth="true"/>
    <col min="5385" max="5607" width="9" style="123" customWidth="true"/>
    <col min="5608" max="5632" width="9" style="123"/>
    <col min="5633" max="5633" width="59.875" style="123" customWidth="true"/>
    <col min="5634" max="5634" width="22.375" style="123" customWidth="true"/>
    <col min="5635" max="5635" width="19.375" style="123" customWidth="true"/>
    <col min="5636" max="5636" width="22" style="123" customWidth="true"/>
    <col min="5637" max="5637" width="56" style="123" customWidth="true"/>
    <col min="5638" max="5638" width="21.375" style="123" customWidth="true"/>
    <col min="5639" max="5639" width="19.875" style="123" customWidth="true"/>
    <col min="5640" max="5640" width="23.875" style="123" customWidth="true"/>
    <col min="5641" max="5863" width="9" style="123" customWidth="true"/>
    <col min="5864" max="5888" width="9" style="123"/>
    <col min="5889" max="5889" width="59.875" style="123" customWidth="true"/>
    <col min="5890" max="5890" width="22.375" style="123" customWidth="true"/>
    <col min="5891" max="5891" width="19.375" style="123" customWidth="true"/>
    <col min="5892" max="5892" width="22" style="123" customWidth="true"/>
    <col min="5893" max="5893" width="56" style="123" customWidth="true"/>
    <col min="5894" max="5894" width="21.375" style="123" customWidth="true"/>
    <col min="5895" max="5895" width="19.875" style="123" customWidth="true"/>
    <col min="5896" max="5896" width="23.875" style="123" customWidth="true"/>
    <col min="5897" max="6119" width="9" style="123" customWidth="true"/>
    <col min="6120" max="6144" width="9" style="123"/>
    <col min="6145" max="6145" width="59.875" style="123" customWidth="true"/>
    <col min="6146" max="6146" width="22.375" style="123" customWidth="true"/>
    <col min="6147" max="6147" width="19.375" style="123" customWidth="true"/>
    <col min="6148" max="6148" width="22" style="123" customWidth="true"/>
    <col min="6149" max="6149" width="56" style="123" customWidth="true"/>
    <col min="6150" max="6150" width="21.375" style="123" customWidth="true"/>
    <col min="6151" max="6151" width="19.875" style="123" customWidth="true"/>
    <col min="6152" max="6152" width="23.875" style="123" customWidth="true"/>
    <col min="6153" max="6375" width="9" style="123" customWidth="true"/>
    <col min="6376" max="6400" width="9" style="123"/>
    <col min="6401" max="6401" width="59.875" style="123" customWidth="true"/>
    <col min="6402" max="6402" width="22.375" style="123" customWidth="true"/>
    <col min="6403" max="6403" width="19.375" style="123" customWidth="true"/>
    <col min="6404" max="6404" width="22" style="123" customWidth="true"/>
    <col min="6405" max="6405" width="56" style="123" customWidth="true"/>
    <col min="6406" max="6406" width="21.375" style="123" customWidth="true"/>
    <col min="6407" max="6407" width="19.875" style="123" customWidth="true"/>
    <col min="6408" max="6408" width="23.875" style="123" customWidth="true"/>
    <col min="6409" max="6631" width="9" style="123" customWidth="true"/>
    <col min="6632" max="6656" width="9" style="123"/>
    <col min="6657" max="6657" width="59.875" style="123" customWidth="true"/>
    <col min="6658" max="6658" width="22.375" style="123" customWidth="true"/>
    <col min="6659" max="6659" width="19.375" style="123" customWidth="true"/>
    <col min="6660" max="6660" width="22" style="123" customWidth="true"/>
    <col min="6661" max="6661" width="56" style="123" customWidth="true"/>
    <col min="6662" max="6662" width="21.375" style="123" customWidth="true"/>
    <col min="6663" max="6663" width="19.875" style="123" customWidth="true"/>
    <col min="6664" max="6664" width="23.875" style="123" customWidth="true"/>
    <col min="6665" max="6887" width="9" style="123" customWidth="true"/>
    <col min="6888" max="6912" width="9" style="123"/>
    <col min="6913" max="6913" width="59.875" style="123" customWidth="true"/>
    <col min="6914" max="6914" width="22.375" style="123" customWidth="true"/>
    <col min="6915" max="6915" width="19.375" style="123" customWidth="true"/>
    <col min="6916" max="6916" width="22" style="123" customWidth="true"/>
    <col min="6917" max="6917" width="56" style="123" customWidth="true"/>
    <col min="6918" max="6918" width="21.375" style="123" customWidth="true"/>
    <col min="6919" max="6919" width="19.875" style="123" customWidth="true"/>
    <col min="6920" max="6920" width="23.875" style="123" customWidth="true"/>
    <col min="6921" max="7143" width="9" style="123" customWidth="true"/>
    <col min="7144" max="7168" width="9" style="123"/>
    <col min="7169" max="7169" width="59.875" style="123" customWidth="true"/>
    <col min="7170" max="7170" width="22.375" style="123" customWidth="true"/>
    <col min="7171" max="7171" width="19.375" style="123" customWidth="true"/>
    <col min="7172" max="7172" width="22" style="123" customWidth="true"/>
    <col min="7173" max="7173" width="56" style="123" customWidth="true"/>
    <col min="7174" max="7174" width="21.375" style="123" customWidth="true"/>
    <col min="7175" max="7175" width="19.875" style="123" customWidth="true"/>
    <col min="7176" max="7176" width="23.875" style="123" customWidth="true"/>
    <col min="7177" max="7399" width="9" style="123" customWidth="true"/>
    <col min="7400" max="7424" width="9" style="123"/>
    <col min="7425" max="7425" width="59.875" style="123" customWidth="true"/>
    <col min="7426" max="7426" width="22.375" style="123" customWidth="true"/>
    <col min="7427" max="7427" width="19.375" style="123" customWidth="true"/>
    <col min="7428" max="7428" width="22" style="123" customWidth="true"/>
    <col min="7429" max="7429" width="56" style="123" customWidth="true"/>
    <col min="7430" max="7430" width="21.375" style="123" customWidth="true"/>
    <col min="7431" max="7431" width="19.875" style="123" customWidth="true"/>
    <col min="7432" max="7432" width="23.875" style="123" customWidth="true"/>
    <col min="7433" max="7655" width="9" style="123" customWidth="true"/>
    <col min="7656" max="7680" width="9" style="123"/>
    <col min="7681" max="7681" width="59.875" style="123" customWidth="true"/>
    <col min="7682" max="7682" width="22.375" style="123" customWidth="true"/>
    <col min="7683" max="7683" width="19.375" style="123" customWidth="true"/>
    <col min="7684" max="7684" width="22" style="123" customWidth="true"/>
    <col min="7685" max="7685" width="56" style="123" customWidth="true"/>
    <col min="7686" max="7686" width="21.375" style="123" customWidth="true"/>
    <col min="7687" max="7687" width="19.875" style="123" customWidth="true"/>
    <col min="7688" max="7688" width="23.875" style="123" customWidth="true"/>
    <col min="7689" max="7911" width="9" style="123" customWidth="true"/>
    <col min="7912" max="7936" width="9" style="123"/>
    <col min="7937" max="7937" width="59.875" style="123" customWidth="true"/>
    <col min="7938" max="7938" width="22.375" style="123" customWidth="true"/>
    <col min="7939" max="7939" width="19.375" style="123" customWidth="true"/>
    <col min="7940" max="7940" width="22" style="123" customWidth="true"/>
    <col min="7941" max="7941" width="56" style="123" customWidth="true"/>
    <col min="7942" max="7942" width="21.375" style="123" customWidth="true"/>
    <col min="7943" max="7943" width="19.875" style="123" customWidth="true"/>
    <col min="7944" max="7944" width="23.875" style="123" customWidth="true"/>
    <col min="7945" max="8167" width="9" style="123" customWidth="true"/>
    <col min="8168" max="8192" width="9" style="123"/>
    <col min="8193" max="8193" width="59.875" style="123" customWidth="true"/>
    <col min="8194" max="8194" width="22.375" style="123" customWidth="true"/>
    <col min="8195" max="8195" width="19.375" style="123" customWidth="true"/>
    <col min="8196" max="8196" width="22" style="123" customWidth="true"/>
    <col min="8197" max="8197" width="56" style="123" customWidth="true"/>
    <col min="8198" max="8198" width="21.375" style="123" customWidth="true"/>
    <col min="8199" max="8199" width="19.875" style="123" customWidth="true"/>
    <col min="8200" max="8200" width="23.875" style="123" customWidth="true"/>
    <col min="8201" max="8423" width="9" style="123" customWidth="true"/>
    <col min="8424" max="8448" width="9" style="123"/>
    <col min="8449" max="8449" width="59.875" style="123" customWidth="true"/>
    <col min="8450" max="8450" width="22.375" style="123" customWidth="true"/>
    <col min="8451" max="8451" width="19.375" style="123" customWidth="true"/>
    <col min="8452" max="8452" width="22" style="123" customWidth="true"/>
    <col min="8453" max="8453" width="56" style="123" customWidth="true"/>
    <col min="8454" max="8454" width="21.375" style="123" customWidth="true"/>
    <col min="8455" max="8455" width="19.875" style="123" customWidth="true"/>
    <col min="8456" max="8456" width="23.875" style="123" customWidth="true"/>
    <col min="8457" max="8679" width="9" style="123" customWidth="true"/>
    <col min="8680" max="8704" width="9" style="123"/>
    <col min="8705" max="8705" width="59.875" style="123" customWidth="true"/>
    <col min="8706" max="8706" width="22.375" style="123" customWidth="true"/>
    <col min="8707" max="8707" width="19.375" style="123" customWidth="true"/>
    <col min="8708" max="8708" width="22" style="123" customWidth="true"/>
    <col min="8709" max="8709" width="56" style="123" customWidth="true"/>
    <col min="8710" max="8710" width="21.375" style="123" customWidth="true"/>
    <col min="8711" max="8711" width="19.875" style="123" customWidth="true"/>
    <col min="8712" max="8712" width="23.875" style="123" customWidth="true"/>
    <col min="8713" max="8935" width="9" style="123" customWidth="true"/>
    <col min="8936" max="8960" width="9" style="123"/>
    <col min="8961" max="8961" width="59.875" style="123" customWidth="true"/>
    <col min="8962" max="8962" width="22.375" style="123" customWidth="true"/>
    <col min="8963" max="8963" width="19.375" style="123" customWidth="true"/>
    <col min="8964" max="8964" width="22" style="123" customWidth="true"/>
    <col min="8965" max="8965" width="56" style="123" customWidth="true"/>
    <col min="8966" max="8966" width="21.375" style="123" customWidth="true"/>
    <col min="8967" max="8967" width="19.875" style="123" customWidth="true"/>
    <col min="8968" max="8968" width="23.875" style="123" customWidth="true"/>
    <col min="8969" max="9191" width="9" style="123" customWidth="true"/>
    <col min="9192" max="9216" width="9" style="123"/>
    <col min="9217" max="9217" width="59.875" style="123" customWidth="true"/>
    <col min="9218" max="9218" width="22.375" style="123" customWidth="true"/>
    <col min="9219" max="9219" width="19.375" style="123" customWidth="true"/>
    <col min="9220" max="9220" width="22" style="123" customWidth="true"/>
    <col min="9221" max="9221" width="56" style="123" customWidth="true"/>
    <col min="9222" max="9222" width="21.375" style="123" customWidth="true"/>
    <col min="9223" max="9223" width="19.875" style="123" customWidth="true"/>
    <col min="9224" max="9224" width="23.875" style="123" customWidth="true"/>
    <col min="9225" max="9447" width="9" style="123" customWidth="true"/>
    <col min="9448" max="9472" width="9" style="123"/>
    <col min="9473" max="9473" width="59.875" style="123" customWidth="true"/>
    <col min="9474" max="9474" width="22.375" style="123" customWidth="true"/>
    <col min="9475" max="9475" width="19.375" style="123" customWidth="true"/>
    <col min="9476" max="9476" width="22" style="123" customWidth="true"/>
    <col min="9477" max="9477" width="56" style="123" customWidth="true"/>
    <col min="9478" max="9478" width="21.375" style="123" customWidth="true"/>
    <col min="9479" max="9479" width="19.875" style="123" customWidth="true"/>
    <col min="9480" max="9480" width="23.875" style="123" customWidth="true"/>
    <col min="9481" max="9703" width="9" style="123" customWidth="true"/>
    <col min="9704" max="9728" width="9" style="123"/>
    <col min="9729" max="9729" width="59.875" style="123" customWidth="true"/>
    <col min="9730" max="9730" width="22.375" style="123" customWidth="true"/>
    <col min="9731" max="9731" width="19.375" style="123" customWidth="true"/>
    <col min="9732" max="9732" width="22" style="123" customWidth="true"/>
    <col min="9733" max="9733" width="56" style="123" customWidth="true"/>
    <col min="9734" max="9734" width="21.375" style="123" customWidth="true"/>
    <col min="9735" max="9735" width="19.875" style="123" customWidth="true"/>
    <col min="9736" max="9736" width="23.875" style="123" customWidth="true"/>
    <col min="9737" max="9959" width="9" style="123" customWidth="true"/>
    <col min="9960" max="9984" width="9" style="123"/>
    <col min="9985" max="9985" width="59.875" style="123" customWidth="true"/>
    <col min="9986" max="9986" width="22.375" style="123" customWidth="true"/>
    <col min="9987" max="9987" width="19.375" style="123" customWidth="true"/>
    <col min="9988" max="9988" width="22" style="123" customWidth="true"/>
    <col min="9989" max="9989" width="56" style="123" customWidth="true"/>
    <col min="9990" max="9990" width="21.375" style="123" customWidth="true"/>
    <col min="9991" max="9991" width="19.875" style="123" customWidth="true"/>
    <col min="9992" max="9992" width="23.875" style="123" customWidth="true"/>
    <col min="9993" max="10215" width="9" style="123" customWidth="true"/>
    <col min="10216" max="10240" width="9" style="123"/>
    <col min="10241" max="10241" width="59.875" style="123" customWidth="true"/>
    <col min="10242" max="10242" width="22.375" style="123" customWidth="true"/>
    <col min="10243" max="10243" width="19.375" style="123" customWidth="true"/>
    <col min="10244" max="10244" width="22" style="123" customWidth="true"/>
    <col min="10245" max="10245" width="56" style="123" customWidth="true"/>
    <col min="10246" max="10246" width="21.375" style="123" customWidth="true"/>
    <col min="10247" max="10247" width="19.875" style="123" customWidth="true"/>
    <col min="10248" max="10248" width="23.875" style="123" customWidth="true"/>
    <col min="10249" max="10471" width="9" style="123" customWidth="true"/>
    <col min="10472" max="10496" width="9" style="123"/>
    <col min="10497" max="10497" width="59.875" style="123" customWidth="true"/>
    <col min="10498" max="10498" width="22.375" style="123" customWidth="true"/>
    <col min="10499" max="10499" width="19.375" style="123" customWidth="true"/>
    <col min="10500" max="10500" width="22" style="123" customWidth="true"/>
    <col min="10501" max="10501" width="56" style="123" customWidth="true"/>
    <col min="10502" max="10502" width="21.375" style="123" customWidth="true"/>
    <col min="10503" max="10503" width="19.875" style="123" customWidth="true"/>
    <col min="10504" max="10504" width="23.875" style="123" customWidth="true"/>
    <col min="10505" max="10727" width="9" style="123" customWidth="true"/>
    <col min="10728" max="10752" width="9" style="123"/>
    <col min="10753" max="10753" width="59.875" style="123" customWidth="true"/>
    <col min="10754" max="10754" width="22.375" style="123" customWidth="true"/>
    <col min="10755" max="10755" width="19.375" style="123" customWidth="true"/>
    <col min="10756" max="10756" width="22" style="123" customWidth="true"/>
    <col min="10757" max="10757" width="56" style="123" customWidth="true"/>
    <col min="10758" max="10758" width="21.375" style="123" customWidth="true"/>
    <col min="10759" max="10759" width="19.875" style="123" customWidth="true"/>
    <col min="10760" max="10760" width="23.875" style="123" customWidth="true"/>
    <col min="10761" max="10983" width="9" style="123" customWidth="true"/>
    <col min="10984" max="11008" width="9" style="123"/>
    <col min="11009" max="11009" width="59.875" style="123" customWidth="true"/>
    <col min="11010" max="11010" width="22.375" style="123" customWidth="true"/>
    <col min="11011" max="11011" width="19.375" style="123" customWidth="true"/>
    <col min="11012" max="11012" width="22" style="123" customWidth="true"/>
    <col min="11013" max="11013" width="56" style="123" customWidth="true"/>
    <col min="11014" max="11014" width="21.375" style="123" customWidth="true"/>
    <col min="11015" max="11015" width="19.875" style="123" customWidth="true"/>
    <col min="11016" max="11016" width="23.875" style="123" customWidth="true"/>
    <col min="11017" max="11239" width="9" style="123" customWidth="true"/>
    <col min="11240" max="11264" width="9" style="123"/>
    <col min="11265" max="11265" width="59.875" style="123" customWidth="true"/>
    <col min="11266" max="11266" width="22.375" style="123" customWidth="true"/>
    <col min="11267" max="11267" width="19.375" style="123" customWidth="true"/>
    <col min="11268" max="11268" width="22" style="123" customWidth="true"/>
    <col min="11269" max="11269" width="56" style="123" customWidth="true"/>
    <col min="11270" max="11270" width="21.375" style="123" customWidth="true"/>
    <col min="11271" max="11271" width="19.875" style="123" customWidth="true"/>
    <col min="11272" max="11272" width="23.875" style="123" customWidth="true"/>
    <col min="11273" max="11495" width="9" style="123" customWidth="true"/>
    <col min="11496" max="11520" width="9" style="123"/>
    <col min="11521" max="11521" width="59.875" style="123" customWidth="true"/>
    <col min="11522" max="11522" width="22.375" style="123" customWidth="true"/>
    <col min="11523" max="11523" width="19.375" style="123" customWidth="true"/>
    <col min="11524" max="11524" width="22" style="123" customWidth="true"/>
    <col min="11525" max="11525" width="56" style="123" customWidth="true"/>
    <col min="11526" max="11526" width="21.375" style="123" customWidth="true"/>
    <col min="11527" max="11527" width="19.875" style="123" customWidth="true"/>
    <col min="11528" max="11528" width="23.875" style="123" customWidth="true"/>
    <col min="11529" max="11751" width="9" style="123" customWidth="true"/>
    <col min="11752" max="11776" width="9" style="123"/>
    <col min="11777" max="11777" width="59.875" style="123" customWidth="true"/>
    <col min="11778" max="11778" width="22.375" style="123" customWidth="true"/>
    <col min="11779" max="11779" width="19.375" style="123" customWidth="true"/>
    <col min="11780" max="11780" width="22" style="123" customWidth="true"/>
    <col min="11781" max="11781" width="56" style="123" customWidth="true"/>
    <col min="11782" max="11782" width="21.375" style="123" customWidth="true"/>
    <col min="11783" max="11783" width="19.875" style="123" customWidth="true"/>
    <col min="11784" max="11784" width="23.875" style="123" customWidth="true"/>
    <col min="11785" max="12007" width="9" style="123" customWidth="true"/>
    <col min="12008" max="12032" width="9" style="123"/>
    <col min="12033" max="12033" width="59.875" style="123" customWidth="true"/>
    <col min="12034" max="12034" width="22.375" style="123" customWidth="true"/>
    <col min="12035" max="12035" width="19.375" style="123" customWidth="true"/>
    <col min="12036" max="12036" width="22" style="123" customWidth="true"/>
    <col min="12037" max="12037" width="56" style="123" customWidth="true"/>
    <col min="12038" max="12038" width="21.375" style="123" customWidth="true"/>
    <col min="12039" max="12039" width="19.875" style="123" customWidth="true"/>
    <col min="12040" max="12040" width="23.875" style="123" customWidth="true"/>
    <col min="12041" max="12263" width="9" style="123" customWidth="true"/>
    <col min="12264" max="12288" width="9" style="123"/>
    <col min="12289" max="12289" width="59.875" style="123" customWidth="true"/>
    <col min="12290" max="12290" width="22.375" style="123" customWidth="true"/>
    <col min="12291" max="12291" width="19.375" style="123" customWidth="true"/>
    <col min="12292" max="12292" width="22" style="123" customWidth="true"/>
    <col min="12293" max="12293" width="56" style="123" customWidth="true"/>
    <col min="12294" max="12294" width="21.375" style="123" customWidth="true"/>
    <col min="12295" max="12295" width="19.875" style="123" customWidth="true"/>
    <col min="12296" max="12296" width="23.875" style="123" customWidth="true"/>
    <col min="12297" max="12519" width="9" style="123" customWidth="true"/>
    <col min="12520" max="12544" width="9" style="123"/>
    <col min="12545" max="12545" width="59.875" style="123" customWidth="true"/>
    <col min="12546" max="12546" width="22.375" style="123" customWidth="true"/>
    <col min="12547" max="12547" width="19.375" style="123" customWidth="true"/>
    <col min="12548" max="12548" width="22" style="123" customWidth="true"/>
    <col min="12549" max="12549" width="56" style="123" customWidth="true"/>
    <col min="12550" max="12550" width="21.375" style="123" customWidth="true"/>
    <col min="12551" max="12551" width="19.875" style="123" customWidth="true"/>
    <col min="12552" max="12552" width="23.875" style="123" customWidth="true"/>
    <col min="12553" max="12775" width="9" style="123" customWidth="true"/>
    <col min="12776" max="12800" width="9" style="123"/>
    <col min="12801" max="12801" width="59.875" style="123" customWidth="true"/>
    <col min="12802" max="12802" width="22.375" style="123" customWidth="true"/>
    <col min="12803" max="12803" width="19.375" style="123" customWidth="true"/>
    <col min="12804" max="12804" width="22" style="123" customWidth="true"/>
    <col min="12805" max="12805" width="56" style="123" customWidth="true"/>
    <col min="12806" max="12806" width="21.375" style="123" customWidth="true"/>
    <col min="12807" max="12807" width="19.875" style="123" customWidth="true"/>
    <col min="12808" max="12808" width="23.875" style="123" customWidth="true"/>
    <col min="12809" max="13031" width="9" style="123" customWidth="true"/>
    <col min="13032" max="13056" width="9" style="123"/>
    <col min="13057" max="13057" width="59.875" style="123" customWidth="true"/>
    <col min="13058" max="13058" width="22.375" style="123" customWidth="true"/>
    <col min="13059" max="13059" width="19.375" style="123" customWidth="true"/>
    <col min="13060" max="13060" width="22" style="123" customWidth="true"/>
    <col min="13061" max="13061" width="56" style="123" customWidth="true"/>
    <col min="13062" max="13062" width="21.375" style="123" customWidth="true"/>
    <col min="13063" max="13063" width="19.875" style="123" customWidth="true"/>
    <col min="13064" max="13064" width="23.875" style="123" customWidth="true"/>
    <col min="13065" max="13287" width="9" style="123" customWidth="true"/>
    <col min="13288" max="13312" width="9" style="123"/>
    <col min="13313" max="13313" width="59.875" style="123" customWidth="true"/>
    <col min="13314" max="13314" width="22.375" style="123" customWidth="true"/>
    <col min="13315" max="13315" width="19.375" style="123" customWidth="true"/>
    <col min="13316" max="13316" width="22" style="123" customWidth="true"/>
    <col min="13317" max="13317" width="56" style="123" customWidth="true"/>
    <col min="13318" max="13318" width="21.375" style="123" customWidth="true"/>
    <col min="13319" max="13319" width="19.875" style="123" customWidth="true"/>
    <col min="13320" max="13320" width="23.875" style="123" customWidth="true"/>
    <col min="13321" max="13543" width="9" style="123" customWidth="true"/>
    <col min="13544" max="13568" width="9" style="123"/>
    <col min="13569" max="13569" width="59.875" style="123" customWidth="true"/>
    <col min="13570" max="13570" width="22.375" style="123" customWidth="true"/>
    <col min="13571" max="13571" width="19.375" style="123" customWidth="true"/>
    <col min="13572" max="13572" width="22" style="123" customWidth="true"/>
    <col min="13573" max="13573" width="56" style="123" customWidth="true"/>
    <col min="13574" max="13574" width="21.375" style="123" customWidth="true"/>
    <col min="13575" max="13575" width="19.875" style="123" customWidth="true"/>
    <col min="13576" max="13576" width="23.875" style="123" customWidth="true"/>
    <col min="13577" max="13799" width="9" style="123" customWidth="true"/>
    <col min="13800" max="13824" width="9" style="123"/>
    <col min="13825" max="13825" width="59.875" style="123" customWidth="true"/>
    <col min="13826" max="13826" width="22.375" style="123" customWidth="true"/>
    <col min="13827" max="13827" width="19.375" style="123" customWidth="true"/>
    <col min="13828" max="13828" width="22" style="123" customWidth="true"/>
    <col min="13829" max="13829" width="56" style="123" customWidth="true"/>
    <col min="13830" max="13830" width="21.375" style="123" customWidth="true"/>
    <col min="13831" max="13831" width="19.875" style="123" customWidth="true"/>
    <col min="13832" max="13832" width="23.875" style="123" customWidth="true"/>
    <col min="13833" max="14055" width="9" style="123" customWidth="true"/>
    <col min="14056" max="14080" width="9" style="123"/>
    <col min="14081" max="14081" width="59.875" style="123" customWidth="true"/>
    <col min="14082" max="14082" width="22.375" style="123" customWidth="true"/>
    <col min="14083" max="14083" width="19.375" style="123" customWidth="true"/>
    <col min="14084" max="14084" width="22" style="123" customWidth="true"/>
    <col min="14085" max="14085" width="56" style="123" customWidth="true"/>
    <col min="14086" max="14086" width="21.375" style="123" customWidth="true"/>
    <col min="14087" max="14087" width="19.875" style="123" customWidth="true"/>
    <col min="14088" max="14088" width="23.875" style="123" customWidth="true"/>
    <col min="14089" max="14311" width="9" style="123" customWidth="true"/>
    <col min="14312" max="14336" width="9" style="123"/>
    <col min="14337" max="14337" width="59.875" style="123" customWidth="true"/>
    <col min="14338" max="14338" width="22.375" style="123" customWidth="true"/>
    <col min="14339" max="14339" width="19.375" style="123" customWidth="true"/>
    <col min="14340" max="14340" width="22" style="123" customWidth="true"/>
    <col min="14341" max="14341" width="56" style="123" customWidth="true"/>
    <col min="14342" max="14342" width="21.375" style="123" customWidth="true"/>
    <col min="14343" max="14343" width="19.875" style="123" customWidth="true"/>
    <col min="14344" max="14344" width="23.875" style="123" customWidth="true"/>
    <col min="14345" max="14567" width="9" style="123" customWidth="true"/>
    <col min="14568" max="14592" width="9" style="123"/>
    <col min="14593" max="14593" width="59.875" style="123" customWidth="true"/>
    <col min="14594" max="14594" width="22.375" style="123" customWidth="true"/>
    <col min="14595" max="14595" width="19.375" style="123" customWidth="true"/>
    <col min="14596" max="14596" width="22" style="123" customWidth="true"/>
    <col min="14597" max="14597" width="56" style="123" customWidth="true"/>
    <col min="14598" max="14598" width="21.375" style="123" customWidth="true"/>
    <col min="14599" max="14599" width="19.875" style="123" customWidth="true"/>
    <col min="14600" max="14600" width="23.875" style="123" customWidth="true"/>
    <col min="14601" max="14823" width="9" style="123" customWidth="true"/>
    <col min="14824" max="14848" width="9" style="123"/>
    <col min="14849" max="14849" width="59.875" style="123" customWidth="true"/>
    <col min="14850" max="14850" width="22.375" style="123" customWidth="true"/>
    <col min="14851" max="14851" width="19.375" style="123" customWidth="true"/>
    <col min="14852" max="14852" width="22" style="123" customWidth="true"/>
    <col min="14853" max="14853" width="56" style="123" customWidth="true"/>
    <col min="14854" max="14854" width="21.375" style="123" customWidth="true"/>
    <col min="14855" max="14855" width="19.875" style="123" customWidth="true"/>
    <col min="14856" max="14856" width="23.875" style="123" customWidth="true"/>
    <col min="14857" max="15079" width="9" style="123" customWidth="true"/>
    <col min="15080" max="15104" width="9" style="123"/>
    <col min="15105" max="15105" width="59.875" style="123" customWidth="true"/>
    <col min="15106" max="15106" width="22.375" style="123" customWidth="true"/>
    <col min="15107" max="15107" width="19.375" style="123" customWidth="true"/>
    <col min="15108" max="15108" width="22" style="123" customWidth="true"/>
    <col min="15109" max="15109" width="56" style="123" customWidth="true"/>
    <col min="15110" max="15110" width="21.375" style="123" customWidth="true"/>
    <col min="15111" max="15111" width="19.875" style="123" customWidth="true"/>
    <col min="15112" max="15112" width="23.875" style="123" customWidth="true"/>
    <col min="15113" max="15335" width="9" style="123" customWidth="true"/>
    <col min="15336" max="15360" width="9" style="123"/>
    <col min="15361" max="15361" width="59.875" style="123" customWidth="true"/>
    <col min="15362" max="15362" width="22.375" style="123" customWidth="true"/>
    <col min="15363" max="15363" width="19.375" style="123" customWidth="true"/>
    <col min="15364" max="15364" width="22" style="123" customWidth="true"/>
    <col min="15365" max="15365" width="56" style="123" customWidth="true"/>
    <col min="15366" max="15366" width="21.375" style="123" customWidth="true"/>
    <col min="15367" max="15367" width="19.875" style="123" customWidth="true"/>
    <col min="15368" max="15368" width="23.875" style="123" customWidth="true"/>
    <col min="15369" max="15591" width="9" style="123" customWidth="true"/>
    <col min="15592" max="15616" width="9" style="123"/>
    <col min="15617" max="15617" width="59.875" style="123" customWidth="true"/>
    <col min="15618" max="15618" width="22.375" style="123" customWidth="true"/>
    <col min="15619" max="15619" width="19.375" style="123" customWidth="true"/>
    <col min="15620" max="15620" width="22" style="123" customWidth="true"/>
    <col min="15621" max="15621" width="56" style="123" customWidth="true"/>
    <col min="15622" max="15622" width="21.375" style="123" customWidth="true"/>
    <col min="15623" max="15623" width="19.875" style="123" customWidth="true"/>
    <col min="15624" max="15624" width="23.875" style="123" customWidth="true"/>
    <col min="15625" max="15847" width="9" style="123" customWidth="true"/>
    <col min="15848" max="15872" width="9" style="123"/>
    <col min="15873" max="15873" width="59.875" style="123" customWidth="true"/>
    <col min="15874" max="15874" width="22.375" style="123" customWidth="true"/>
    <col min="15875" max="15875" width="19.375" style="123" customWidth="true"/>
    <col min="15876" max="15876" width="22" style="123" customWidth="true"/>
    <col min="15877" max="15877" width="56" style="123" customWidth="true"/>
    <col min="15878" max="15878" width="21.375" style="123" customWidth="true"/>
    <col min="15879" max="15879" width="19.875" style="123" customWidth="true"/>
    <col min="15880" max="15880" width="23.875" style="123" customWidth="true"/>
    <col min="15881" max="16103" width="9" style="123" customWidth="true"/>
    <col min="16104" max="16128" width="9" style="123"/>
    <col min="16129" max="16129" width="59.875" style="123" customWidth="true"/>
    <col min="16130" max="16130" width="22.375" style="123" customWidth="true"/>
    <col min="16131" max="16131" width="19.375" style="123" customWidth="true"/>
    <col min="16132" max="16132" width="22" style="123" customWidth="true"/>
    <col min="16133" max="16133" width="56" style="123" customWidth="true"/>
    <col min="16134" max="16134" width="21.375" style="123" customWidth="true"/>
    <col min="16135" max="16135" width="19.875" style="123" customWidth="true"/>
    <col min="16136" max="16136" width="23.875" style="123" customWidth="true"/>
    <col min="16137" max="16359" width="9" style="123" customWidth="true"/>
    <col min="16360" max="16384" width="9" style="123"/>
  </cols>
  <sheetData>
    <row r="1" ht="18.75" spans="1:5">
      <c r="A1" s="46" t="s">
        <v>3</v>
      </c>
      <c r="E1" s="122"/>
    </row>
    <row r="2" s="112" customFormat="true" ht="21" spans="1:8">
      <c r="A2" s="124" t="s">
        <v>4</v>
      </c>
      <c r="B2" s="124"/>
      <c r="C2" s="124"/>
      <c r="D2" s="124"/>
      <c r="E2" s="124"/>
      <c r="F2" s="124"/>
      <c r="G2" s="124"/>
      <c r="H2" s="124"/>
    </row>
    <row r="3" s="113" customFormat="true" ht="14.25" spans="1:8">
      <c r="A3" s="125"/>
      <c r="B3" s="126"/>
      <c r="C3" s="126"/>
      <c r="D3" s="126"/>
      <c r="H3" s="149" t="s">
        <v>5</v>
      </c>
    </row>
    <row r="4" s="114" customFormat="true" ht="14.25" spans="1:231">
      <c r="A4" s="127" t="s">
        <v>6</v>
      </c>
      <c r="B4" s="128"/>
      <c r="C4" s="128"/>
      <c r="D4" s="129"/>
      <c r="E4" s="150" t="s">
        <v>7</v>
      </c>
      <c r="F4" s="150"/>
      <c r="G4" s="150"/>
      <c r="H4" s="15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</row>
    <row r="5" s="115" customFormat="true" ht="14.25" spans="1:231">
      <c r="A5" s="130" t="s">
        <v>8</v>
      </c>
      <c r="B5" s="51" t="s">
        <v>9</v>
      </c>
      <c r="C5" s="51" t="s">
        <v>10</v>
      </c>
      <c r="D5" s="51" t="s">
        <v>11</v>
      </c>
      <c r="E5" s="151" t="s">
        <v>12</v>
      </c>
      <c r="F5" s="51" t="s">
        <v>9</v>
      </c>
      <c r="G5" s="51" t="s">
        <v>10</v>
      </c>
      <c r="H5" s="51" t="s">
        <v>11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</row>
    <row r="6" s="115" customFormat="true" ht="14.25" spans="1:231">
      <c r="A6" s="130" t="s">
        <v>13</v>
      </c>
      <c r="B6" s="51">
        <v>1</v>
      </c>
      <c r="C6" s="51">
        <v>2</v>
      </c>
      <c r="D6" s="51">
        <v>3</v>
      </c>
      <c r="E6" s="151" t="s">
        <v>13</v>
      </c>
      <c r="F6" s="51">
        <v>4</v>
      </c>
      <c r="G6" s="51">
        <v>5</v>
      </c>
      <c r="H6" s="51">
        <v>6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</row>
    <row r="7" s="115" customFormat="true" ht="14.25" spans="1:231">
      <c r="A7" s="131" t="s">
        <v>14</v>
      </c>
      <c r="B7" s="132">
        <v>2612655</v>
      </c>
      <c r="C7" s="132">
        <v>0</v>
      </c>
      <c r="D7" s="132">
        <v>2612655</v>
      </c>
      <c r="E7" s="131" t="s">
        <v>15</v>
      </c>
      <c r="F7" s="152">
        <v>3777286</v>
      </c>
      <c r="G7" s="152">
        <v>65000</v>
      </c>
      <c r="H7" s="152">
        <v>3842286</v>
      </c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</row>
    <row r="8" s="116" customFormat="true" ht="14.25" spans="1:231">
      <c r="A8" s="133" t="s">
        <v>16</v>
      </c>
      <c r="B8" s="134">
        <v>2328563</v>
      </c>
      <c r="C8" s="135">
        <v>0</v>
      </c>
      <c r="D8" s="135">
        <v>2328563</v>
      </c>
      <c r="E8" s="153" t="s">
        <v>17</v>
      </c>
      <c r="F8" s="135">
        <v>405866</v>
      </c>
      <c r="G8" s="154"/>
      <c r="H8" s="135">
        <v>405866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</row>
    <row r="9" s="116" customFormat="true" ht="14.25" spans="1:231">
      <c r="A9" s="136" t="s">
        <v>18</v>
      </c>
      <c r="B9" s="134">
        <v>920000</v>
      </c>
      <c r="C9" s="135"/>
      <c r="D9" s="135">
        <v>920000</v>
      </c>
      <c r="E9" s="153" t="s">
        <v>19</v>
      </c>
      <c r="F9" s="135">
        <v>11660</v>
      </c>
      <c r="G9" s="154"/>
      <c r="H9" s="135">
        <v>11660</v>
      </c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</row>
    <row r="10" s="116" customFormat="true" ht="14.25" spans="1:231">
      <c r="A10" s="136" t="s">
        <v>20</v>
      </c>
      <c r="B10" s="134"/>
      <c r="C10" s="135"/>
      <c r="D10" s="135">
        <v>0</v>
      </c>
      <c r="E10" s="153" t="s">
        <v>21</v>
      </c>
      <c r="F10" s="135">
        <v>14890</v>
      </c>
      <c r="G10" s="135"/>
      <c r="H10" s="135">
        <v>14890</v>
      </c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</row>
    <row r="11" s="116" customFormat="true" ht="14.25" spans="1:231">
      <c r="A11" s="136" t="s">
        <v>22</v>
      </c>
      <c r="B11" s="134">
        <v>380000</v>
      </c>
      <c r="C11" s="135"/>
      <c r="D11" s="135">
        <v>380000</v>
      </c>
      <c r="E11" s="153" t="s">
        <v>23</v>
      </c>
      <c r="F11" s="135">
        <v>380157</v>
      </c>
      <c r="G11" s="135"/>
      <c r="H11" s="135">
        <v>380157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</row>
    <row r="12" s="116" customFormat="true" ht="14.25" spans="1:231">
      <c r="A12" s="136" t="s">
        <v>24</v>
      </c>
      <c r="B12" s="134">
        <v>130000</v>
      </c>
      <c r="C12" s="135"/>
      <c r="D12" s="135">
        <v>130000</v>
      </c>
      <c r="E12" s="153" t="s">
        <v>25</v>
      </c>
      <c r="F12" s="135">
        <v>428786</v>
      </c>
      <c r="G12" s="135">
        <v>25000</v>
      </c>
      <c r="H12" s="135">
        <v>453786</v>
      </c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</row>
    <row r="13" s="116" customFormat="true" ht="14.25" spans="1:231">
      <c r="A13" s="136" t="s">
        <v>26</v>
      </c>
      <c r="B13" s="134">
        <v>129000</v>
      </c>
      <c r="C13" s="135"/>
      <c r="D13" s="135">
        <v>129000</v>
      </c>
      <c r="E13" s="153" t="s">
        <v>27</v>
      </c>
      <c r="F13" s="135">
        <v>73868</v>
      </c>
      <c r="G13" s="135"/>
      <c r="H13" s="135">
        <v>73868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</row>
    <row r="14" s="116" customFormat="true" ht="14.25" spans="1:231">
      <c r="A14" s="136" t="s">
        <v>28</v>
      </c>
      <c r="B14" s="134">
        <v>90000</v>
      </c>
      <c r="C14" s="135"/>
      <c r="D14" s="135">
        <v>90000</v>
      </c>
      <c r="E14" s="153" t="s">
        <v>29</v>
      </c>
      <c r="F14" s="135">
        <v>92331</v>
      </c>
      <c r="G14" s="135">
        <v>4000</v>
      </c>
      <c r="H14" s="135">
        <v>96331</v>
      </c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</row>
    <row r="15" s="116" customFormat="true" ht="14.25" spans="1:231">
      <c r="A15" s="136" t="s">
        <v>30</v>
      </c>
      <c r="B15" s="134">
        <v>396051</v>
      </c>
      <c r="C15" s="135"/>
      <c r="D15" s="135">
        <v>396051</v>
      </c>
      <c r="E15" s="153" t="s">
        <v>31</v>
      </c>
      <c r="F15" s="135">
        <v>697807</v>
      </c>
      <c r="G15" s="135"/>
      <c r="H15" s="135">
        <v>697807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</row>
    <row r="16" s="116" customFormat="true" ht="14.25" spans="1:231">
      <c r="A16" s="136" t="s">
        <v>32</v>
      </c>
      <c r="B16" s="134">
        <v>157422</v>
      </c>
      <c r="C16" s="135"/>
      <c r="D16" s="135">
        <v>157422</v>
      </c>
      <c r="E16" s="153" t="s">
        <v>33</v>
      </c>
      <c r="F16" s="135">
        <v>237805</v>
      </c>
      <c r="G16" s="135">
        <v>11000</v>
      </c>
      <c r="H16" s="135">
        <v>248805</v>
      </c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</row>
    <row r="17" s="116" customFormat="true" ht="14.25" spans="1:231">
      <c r="A17" s="136" t="s">
        <v>34</v>
      </c>
      <c r="B17" s="134">
        <v>126090</v>
      </c>
      <c r="C17" s="135"/>
      <c r="D17" s="135">
        <v>126090</v>
      </c>
      <c r="E17" s="153" t="s">
        <v>35</v>
      </c>
      <c r="F17" s="135">
        <v>32210</v>
      </c>
      <c r="G17" s="135"/>
      <c r="H17" s="135">
        <v>32210</v>
      </c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</row>
    <row r="18" s="116" customFormat="true" ht="14.25" spans="1:231">
      <c r="A18" s="133" t="s">
        <v>36</v>
      </c>
      <c r="B18" s="134">
        <v>284092</v>
      </c>
      <c r="C18" s="135">
        <v>0</v>
      </c>
      <c r="D18" s="135">
        <v>284092</v>
      </c>
      <c r="E18" s="153" t="s">
        <v>37</v>
      </c>
      <c r="F18" s="135">
        <v>6926</v>
      </c>
      <c r="G18" s="135"/>
      <c r="H18" s="135">
        <v>6926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</row>
    <row r="19" s="116" customFormat="true" ht="14.25" spans="1:231">
      <c r="A19" s="136" t="s">
        <v>38</v>
      </c>
      <c r="B19" s="134">
        <v>117724</v>
      </c>
      <c r="C19" s="135"/>
      <c r="D19" s="135">
        <v>117724</v>
      </c>
      <c r="E19" s="153" t="s">
        <v>39</v>
      </c>
      <c r="F19" s="135">
        <v>254202</v>
      </c>
      <c r="G19" s="135"/>
      <c r="H19" s="135">
        <v>254202</v>
      </c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</row>
    <row r="20" s="116" customFormat="true" ht="14.25" spans="1:231">
      <c r="A20" s="136" t="s">
        <v>40</v>
      </c>
      <c r="B20" s="134">
        <v>62428</v>
      </c>
      <c r="C20" s="135"/>
      <c r="D20" s="135">
        <v>62428</v>
      </c>
      <c r="E20" s="153" t="s">
        <v>41</v>
      </c>
      <c r="F20" s="135">
        <v>409013</v>
      </c>
      <c r="G20" s="135">
        <v>25000</v>
      </c>
      <c r="H20" s="135">
        <v>434013</v>
      </c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</row>
    <row r="21" s="116" customFormat="true" ht="14.25" spans="1:231">
      <c r="A21" s="136" t="s">
        <v>42</v>
      </c>
      <c r="B21" s="134">
        <v>23926</v>
      </c>
      <c r="C21" s="135"/>
      <c r="D21" s="135">
        <v>23926</v>
      </c>
      <c r="E21" s="153" t="s">
        <v>43</v>
      </c>
      <c r="F21" s="135">
        <v>60111</v>
      </c>
      <c r="G21" s="154"/>
      <c r="H21" s="135">
        <v>60111</v>
      </c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</row>
    <row r="22" s="116" customFormat="true" ht="14.25" spans="1:231">
      <c r="A22" s="136" t="s">
        <v>44</v>
      </c>
      <c r="B22" s="134"/>
      <c r="C22" s="135"/>
      <c r="D22" s="135">
        <v>0</v>
      </c>
      <c r="E22" s="153" t="s">
        <v>45</v>
      </c>
      <c r="F22" s="135">
        <v>30376</v>
      </c>
      <c r="G22" s="154"/>
      <c r="H22" s="135">
        <v>30376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</row>
    <row r="23" s="116" customFormat="true" ht="14.25" spans="1:231">
      <c r="A23" s="136" t="s">
        <v>46</v>
      </c>
      <c r="B23" s="134">
        <v>71360</v>
      </c>
      <c r="C23" s="135"/>
      <c r="D23" s="135">
        <v>71360</v>
      </c>
      <c r="E23" s="153" t="s">
        <v>47</v>
      </c>
      <c r="F23" s="135">
        <v>285</v>
      </c>
      <c r="G23" s="154"/>
      <c r="H23" s="135">
        <v>285</v>
      </c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</row>
    <row r="24" s="116" customFormat="true" ht="14.25" spans="1:231">
      <c r="A24" s="136" t="s">
        <v>48</v>
      </c>
      <c r="B24" s="134">
        <v>8654</v>
      </c>
      <c r="C24" s="135"/>
      <c r="D24" s="135">
        <v>8654</v>
      </c>
      <c r="E24" s="153" t="s">
        <v>49</v>
      </c>
      <c r="F24" s="135">
        <v>28712</v>
      </c>
      <c r="G24" s="154"/>
      <c r="H24" s="135">
        <v>28712</v>
      </c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  <c r="DQ24" s="160"/>
      <c r="DR24" s="160"/>
      <c r="DS24" s="160"/>
      <c r="DT24" s="160"/>
      <c r="DU24" s="160"/>
      <c r="DV24" s="160"/>
      <c r="DW24" s="160"/>
      <c r="DX24" s="160"/>
      <c r="DY24" s="160"/>
      <c r="DZ24" s="160"/>
      <c r="EA24" s="160"/>
      <c r="EB24" s="160"/>
      <c r="EC24" s="160"/>
      <c r="ED24" s="160"/>
      <c r="EE24" s="160"/>
      <c r="EF24" s="160"/>
      <c r="EG24" s="160"/>
      <c r="EH24" s="160"/>
      <c r="EI24" s="160"/>
      <c r="EJ24" s="160"/>
      <c r="EK24" s="160"/>
      <c r="EL24" s="160"/>
      <c r="EM24" s="160"/>
      <c r="EN24" s="160"/>
      <c r="EO24" s="160"/>
      <c r="EP24" s="160"/>
      <c r="EQ24" s="160"/>
      <c r="ER24" s="160"/>
      <c r="ES24" s="160"/>
      <c r="ET24" s="160"/>
      <c r="EU24" s="160"/>
      <c r="EV24" s="160"/>
      <c r="EW24" s="160"/>
      <c r="EX24" s="160"/>
      <c r="EY24" s="160"/>
      <c r="EZ24" s="160"/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0"/>
      <c r="FL24" s="160"/>
      <c r="FM24" s="160"/>
      <c r="FN24" s="160"/>
      <c r="FO24" s="160"/>
      <c r="FP24" s="160"/>
      <c r="FQ24" s="160"/>
      <c r="FR24" s="160"/>
      <c r="FS24" s="160"/>
      <c r="FT24" s="160"/>
      <c r="FU24" s="160"/>
      <c r="FV24" s="160"/>
      <c r="FW24" s="160"/>
      <c r="FX24" s="160"/>
      <c r="FY24" s="160"/>
      <c r="FZ24" s="160"/>
      <c r="GA24" s="160"/>
      <c r="GB24" s="160"/>
      <c r="GC24" s="160"/>
      <c r="GD24" s="160"/>
      <c r="GE24" s="160"/>
      <c r="GF24" s="160"/>
      <c r="GG24" s="160"/>
      <c r="GH24" s="160"/>
      <c r="GI24" s="160"/>
      <c r="GJ24" s="160"/>
      <c r="GK24" s="160"/>
      <c r="GL24" s="160"/>
      <c r="GM24" s="160"/>
      <c r="GN24" s="160"/>
      <c r="GO24" s="160"/>
      <c r="GP24" s="160"/>
      <c r="GQ24" s="160"/>
      <c r="GR24" s="160"/>
      <c r="GS24" s="160"/>
      <c r="GT24" s="160"/>
      <c r="GU24" s="160"/>
      <c r="GV24" s="160"/>
      <c r="GW24" s="160"/>
      <c r="GX24" s="160"/>
      <c r="GY24" s="160"/>
      <c r="GZ24" s="160"/>
      <c r="HA24" s="160"/>
      <c r="HB24" s="160"/>
      <c r="HC24" s="160"/>
      <c r="HD24" s="160"/>
      <c r="HE24" s="160"/>
      <c r="HF24" s="160"/>
      <c r="HG24" s="160"/>
      <c r="HH24" s="160"/>
      <c r="HI24" s="160"/>
      <c r="HJ24" s="160"/>
      <c r="HK24" s="160"/>
      <c r="HL24" s="160"/>
      <c r="HM24" s="160"/>
      <c r="HN24" s="160"/>
      <c r="HO24" s="160"/>
      <c r="HP24" s="160"/>
      <c r="HQ24" s="160"/>
      <c r="HR24" s="160"/>
      <c r="HS24" s="160"/>
      <c r="HT24" s="160"/>
      <c r="HU24" s="160"/>
      <c r="HV24" s="160"/>
      <c r="HW24" s="160"/>
    </row>
    <row r="25" s="116" customFormat="true" ht="14.25" spans="1:231">
      <c r="A25" s="136"/>
      <c r="B25" s="136"/>
      <c r="C25" s="136"/>
      <c r="D25" s="136"/>
      <c r="E25" s="153" t="s">
        <v>50</v>
      </c>
      <c r="F25" s="135">
        <v>62182</v>
      </c>
      <c r="G25" s="154"/>
      <c r="H25" s="135">
        <v>62182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  <c r="HI25" s="160"/>
      <c r="HJ25" s="160"/>
      <c r="HK25" s="160"/>
      <c r="HL25" s="160"/>
      <c r="HM25" s="160"/>
      <c r="HN25" s="160"/>
      <c r="HO25" s="160"/>
      <c r="HP25" s="160"/>
      <c r="HQ25" s="160"/>
      <c r="HR25" s="160"/>
      <c r="HS25" s="160"/>
      <c r="HT25" s="160"/>
      <c r="HU25" s="160"/>
      <c r="HV25" s="160"/>
      <c r="HW25" s="160"/>
    </row>
    <row r="26" s="116" customFormat="true" ht="14.25" spans="1:231">
      <c r="A26" s="136"/>
      <c r="B26" s="136"/>
      <c r="C26" s="136"/>
      <c r="D26" s="136">
        <v>0</v>
      </c>
      <c r="E26" s="153" t="s">
        <v>51</v>
      </c>
      <c r="F26" s="135">
        <v>3270</v>
      </c>
      <c r="G26" s="154"/>
      <c r="H26" s="135">
        <v>3270</v>
      </c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  <c r="HI26" s="160"/>
      <c r="HJ26" s="160"/>
      <c r="HK26" s="160"/>
      <c r="HL26" s="160"/>
      <c r="HM26" s="160"/>
      <c r="HN26" s="160"/>
      <c r="HO26" s="160"/>
      <c r="HP26" s="160"/>
      <c r="HQ26" s="160"/>
      <c r="HR26" s="160"/>
      <c r="HS26" s="160"/>
      <c r="HT26" s="160"/>
      <c r="HU26" s="160"/>
      <c r="HV26" s="160"/>
      <c r="HW26" s="160"/>
    </row>
    <row r="27" s="116" customFormat="true" ht="14.25" spans="1:231">
      <c r="A27" s="136"/>
      <c r="B27" s="136"/>
      <c r="C27" s="136"/>
      <c r="D27" s="136">
        <v>0</v>
      </c>
      <c r="E27" s="153" t="s">
        <v>52</v>
      </c>
      <c r="F27" s="135">
        <v>200000</v>
      </c>
      <c r="G27" s="154"/>
      <c r="H27" s="135">
        <v>200000</v>
      </c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  <c r="HI27" s="160"/>
      <c r="HJ27" s="160"/>
      <c r="HK27" s="160"/>
      <c r="HL27" s="160"/>
      <c r="HM27" s="160"/>
      <c r="HN27" s="160"/>
      <c r="HO27" s="160"/>
      <c r="HP27" s="160"/>
      <c r="HQ27" s="160"/>
      <c r="HR27" s="160"/>
      <c r="HS27" s="160"/>
      <c r="HT27" s="160"/>
      <c r="HU27" s="160"/>
      <c r="HV27" s="160"/>
      <c r="HW27" s="160"/>
    </row>
    <row r="28" s="116" customFormat="true" ht="14.25" spans="1:231">
      <c r="A28" s="136"/>
      <c r="B28" s="135"/>
      <c r="C28" s="135"/>
      <c r="D28" s="135">
        <v>0</v>
      </c>
      <c r="E28" s="153" t="s">
        <v>53</v>
      </c>
      <c r="F28" s="135">
        <v>293095</v>
      </c>
      <c r="G28" s="154"/>
      <c r="H28" s="135">
        <v>293095</v>
      </c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  <c r="HI28" s="160"/>
      <c r="HJ28" s="160"/>
      <c r="HK28" s="160"/>
      <c r="HL28" s="160"/>
      <c r="HM28" s="160"/>
      <c r="HN28" s="160"/>
      <c r="HO28" s="160"/>
      <c r="HP28" s="160"/>
      <c r="HQ28" s="160"/>
      <c r="HR28" s="160"/>
      <c r="HS28" s="160"/>
      <c r="HT28" s="160"/>
      <c r="HU28" s="160"/>
      <c r="HV28" s="160"/>
      <c r="HW28" s="160"/>
    </row>
    <row r="29" s="115" customFormat="true" ht="14.25" spans="1:231">
      <c r="A29" s="136"/>
      <c r="B29" s="135"/>
      <c r="C29" s="135"/>
      <c r="D29" s="135">
        <v>0</v>
      </c>
      <c r="E29" s="153" t="s">
        <v>54</v>
      </c>
      <c r="F29" s="135">
        <v>53734</v>
      </c>
      <c r="G29" s="154"/>
      <c r="H29" s="135">
        <v>53734</v>
      </c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  <c r="HI29" s="160"/>
      <c r="HJ29" s="160"/>
      <c r="HK29" s="160"/>
      <c r="HL29" s="160"/>
      <c r="HM29" s="160"/>
      <c r="HN29" s="160"/>
      <c r="HO29" s="160"/>
      <c r="HP29" s="160"/>
      <c r="HQ29" s="160"/>
      <c r="HR29" s="160"/>
      <c r="HS29" s="160"/>
      <c r="HT29" s="160"/>
      <c r="HU29" s="160"/>
      <c r="HV29" s="160"/>
      <c r="HW29" s="160"/>
    </row>
    <row r="30" s="117" customFormat="true" ht="14.25" spans="1:231">
      <c r="A30" s="137" t="s">
        <v>55</v>
      </c>
      <c r="B30" s="138">
        <v>2480113</v>
      </c>
      <c r="C30" s="138">
        <v>1150000</v>
      </c>
      <c r="D30" s="138">
        <v>3630113</v>
      </c>
      <c r="E30" s="137" t="s">
        <v>56</v>
      </c>
      <c r="F30" s="138">
        <v>939758</v>
      </c>
      <c r="G30" s="138">
        <v>0</v>
      </c>
      <c r="H30" s="138">
        <v>939758</v>
      </c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  <c r="HI30" s="160"/>
      <c r="HJ30" s="160"/>
      <c r="HK30" s="160"/>
      <c r="HL30" s="160"/>
      <c r="HM30" s="160"/>
      <c r="HN30" s="160"/>
      <c r="HO30" s="160"/>
      <c r="HP30" s="160"/>
      <c r="HQ30" s="160"/>
      <c r="HR30" s="160"/>
      <c r="HS30" s="160"/>
      <c r="HT30" s="160"/>
      <c r="HU30" s="160"/>
      <c r="HV30" s="160"/>
      <c r="HW30" s="160"/>
    </row>
    <row r="31" s="116" customFormat="true" ht="14.25" spans="1:231">
      <c r="A31" s="139" t="s">
        <v>57</v>
      </c>
      <c r="B31" s="140">
        <v>2480113</v>
      </c>
      <c r="C31" s="140">
        <v>1150000</v>
      </c>
      <c r="D31" s="135">
        <v>3630113</v>
      </c>
      <c r="E31" s="153" t="s">
        <v>58</v>
      </c>
      <c r="F31" s="135">
        <v>149164</v>
      </c>
      <c r="G31" s="154"/>
      <c r="H31" s="135">
        <v>149164</v>
      </c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  <c r="HI31" s="160"/>
      <c r="HJ31" s="160"/>
      <c r="HK31" s="160"/>
      <c r="HL31" s="160"/>
      <c r="HM31" s="160"/>
      <c r="HN31" s="160"/>
      <c r="HO31" s="160"/>
      <c r="HP31" s="160"/>
      <c r="HQ31" s="160"/>
      <c r="HR31" s="160"/>
      <c r="HS31" s="160"/>
      <c r="HT31" s="160"/>
      <c r="HU31" s="160"/>
      <c r="HV31" s="160"/>
      <c r="HW31" s="160"/>
    </row>
    <row r="32" s="116" customFormat="true" ht="14.25" spans="1:231">
      <c r="A32" s="141" t="s">
        <v>59</v>
      </c>
      <c r="B32" s="142"/>
      <c r="C32" s="142"/>
      <c r="D32" s="135">
        <v>0</v>
      </c>
      <c r="E32" s="155" t="s">
        <v>60</v>
      </c>
      <c r="F32" s="156">
        <v>790594</v>
      </c>
      <c r="G32" s="154"/>
      <c r="H32" s="135">
        <v>790594</v>
      </c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  <c r="HI32" s="160"/>
      <c r="HJ32" s="160"/>
      <c r="HK32" s="160"/>
      <c r="HL32" s="160"/>
      <c r="HM32" s="160"/>
      <c r="HN32" s="160"/>
      <c r="HO32" s="160"/>
      <c r="HP32" s="160"/>
      <c r="HQ32" s="160"/>
      <c r="HR32" s="160"/>
      <c r="HS32" s="160"/>
      <c r="HT32" s="160"/>
      <c r="HU32" s="160"/>
      <c r="HV32" s="160"/>
      <c r="HW32" s="160"/>
    </row>
    <row r="33" s="116" customFormat="true" ht="14.25" spans="1:231">
      <c r="A33" s="137" t="s">
        <v>61</v>
      </c>
      <c r="B33" s="132">
        <v>8095419</v>
      </c>
      <c r="C33" s="132">
        <v>0</v>
      </c>
      <c r="D33" s="132">
        <v>8095419</v>
      </c>
      <c r="E33" s="157" t="s">
        <v>62</v>
      </c>
      <c r="F33" s="158">
        <v>8471143</v>
      </c>
      <c r="G33" s="158">
        <v>1085000</v>
      </c>
      <c r="H33" s="158">
        <v>9556143</v>
      </c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  <c r="HI33" s="160"/>
      <c r="HJ33" s="160"/>
      <c r="HK33" s="160"/>
      <c r="HL33" s="160"/>
      <c r="HM33" s="160"/>
      <c r="HN33" s="160"/>
      <c r="HO33" s="160"/>
      <c r="HP33" s="160"/>
      <c r="HQ33" s="160"/>
      <c r="HR33" s="160"/>
      <c r="HS33" s="160"/>
      <c r="HT33" s="160"/>
      <c r="HU33" s="160"/>
      <c r="HV33" s="160"/>
      <c r="HW33" s="160"/>
    </row>
    <row r="34" s="116" customFormat="true" ht="14.25" spans="1:231">
      <c r="A34" s="143" t="s">
        <v>63</v>
      </c>
      <c r="B34" s="135">
        <v>5934689</v>
      </c>
      <c r="C34" s="135">
        <v>0</v>
      </c>
      <c r="D34" s="135">
        <v>5934689</v>
      </c>
      <c r="E34" s="143" t="s">
        <v>64</v>
      </c>
      <c r="F34" s="135">
        <v>6770433</v>
      </c>
      <c r="G34" s="135">
        <v>205000</v>
      </c>
      <c r="H34" s="135">
        <v>6975433</v>
      </c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  <c r="HI34" s="160"/>
      <c r="HJ34" s="160"/>
      <c r="HK34" s="160"/>
      <c r="HL34" s="160"/>
      <c r="HM34" s="160"/>
      <c r="HN34" s="160"/>
      <c r="HO34" s="160"/>
      <c r="HP34" s="160"/>
      <c r="HQ34" s="160"/>
      <c r="HR34" s="160"/>
      <c r="HS34" s="160"/>
      <c r="HT34" s="160"/>
      <c r="HU34" s="160"/>
      <c r="HV34" s="160"/>
      <c r="HW34" s="160"/>
    </row>
    <row r="35" s="116" customFormat="true" ht="14.25" spans="1:231">
      <c r="A35" s="144" t="s">
        <v>65</v>
      </c>
      <c r="B35" s="135">
        <v>950598</v>
      </c>
      <c r="C35" s="135">
        <v>0</v>
      </c>
      <c r="D35" s="135">
        <v>950598</v>
      </c>
      <c r="E35" s="148" t="s">
        <v>66</v>
      </c>
      <c r="F35" s="135">
        <v>496400</v>
      </c>
      <c r="G35" s="135">
        <v>0</v>
      </c>
      <c r="H35" s="135">
        <v>496400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  <c r="HI35" s="160"/>
      <c r="HJ35" s="160"/>
      <c r="HK35" s="160"/>
      <c r="HL35" s="160"/>
      <c r="HM35" s="160"/>
      <c r="HN35" s="160"/>
      <c r="HO35" s="160"/>
      <c r="HP35" s="160"/>
      <c r="HQ35" s="160"/>
      <c r="HR35" s="160"/>
      <c r="HS35" s="160"/>
      <c r="HT35" s="160"/>
      <c r="HU35" s="160"/>
      <c r="HV35" s="160"/>
      <c r="HW35" s="160"/>
    </row>
    <row r="36" s="116" customFormat="true" ht="20.25" spans="1:231">
      <c r="A36" s="145" t="s">
        <v>67</v>
      </c>
      <c r="B36" s="135">
        <v>35576</v>
      </c>
      <c r="C36" s="146">
        <v>0</v>
      </c>
      <c r="D36" s="135">
        <v>35576</v>
      </c>
      <c r="E36" s="145" t="s">
        <v>68</v>
      </c>
      <c r="F36" s="135">
        <v>22706</v>
      </c>
      <c r="G36" s="154"/>
      <c r="H36" s="135">
        <v>22706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  <c r="HI36" s="160"/>
      <c r="HJ36" s="160"/>
      <c r="HK36" s="160"/>
      <c r="HL36" s="160"/>
      <c r="HM36" s="160"/>
      <c r="HN36" s="160"/>
      <c r="HO36" s="160"/>
      <c r="HP36" s="160"/>
      <c r="HQ36" s="160"/>
      <c r="HR36" s="160"/>
      <c r="HS36" s="160"/>
      <c r="HT36" s="160"/>
      <c r="HU36" s="160"/>
      <c r="HV36" s="160"/>
      <c r="HW36" s="160"/>
    </row>
    <row r="37" s="116" customFormat="true" ht="14.25" spans="1:231">
      <c r="A37" s="147" t="s">
        <v>69</v>
      </c>
      <c r="B37" s="135">
        <v>94600</v>
      </c>
      <c r="C37" s="135"/>
      <c r="D37" s="135">
        <v>94600</v>
      </c>
      <c r="E37" s="145" t="s">
        <v>70</v>
      </c>
      <c r="F37" s="135">
        <v>74627</v>
      </c>
      <c r="G37" s="154"/>
      <c r="H37" s="135">
        <v>74627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0"/>
      <c r="FO37" s="160"/>
      <c r="FP37" s="160"/>
      <c r="FQ37" s="160"/>
      <c r="FR37" s="160"/>
      <c r="FS37" s="160"/>
      <c r="FT37" s="160"/>
      <c r="FU37" s="160"/>
      <c r="FV37" s="160"/>
      <c r="FW37" s="160"/>
      <c r="FX37" s="160"/>
      <c r="FY37" s="160"/>
      <c r="FZ37" s="160"/>
      <c r="GA37" s="160"/>
      <c r="GB37" s="160"/>
      <c r="GC37" s="160"/>
      <c r="GD37" s="160"/>
      <c r="GE37" s="160"/>
      <c r="GF37" s="160"/>
      <c r="GG37" s="160"/>
      <c r="GH37" s="160"/>
      <c r="GI37" s="160"/>
      <c r="GJ37" s="160"/>
      <c r="GK37" s="160"/>
      <c r="GL37" s="160"/>
      <c r="GM37" s="160"/>
      <c r="GN37" s="160"/>
      <c r="GO37" s="160"/>
      <c r="GP37" s="160"/>
      <c r="GQ37" s="160"/>
      <c r="GR37" s="160"/>
      <c r="GS37" s="160"/>
      <c r="GT37" s="160"/>
      <c r="GU37" s="160"/>
      <c r="GV37" s="160"/>
      <c r="GW37" s="160"/>
      <c r="GX37" s="160"/>
      <c r="GY37" s="160"/>
      <c r="GZ37" s="160"/>
      <c r="HA37" s="160"/>
      <c r="HB37" s="160"/>
      <c r="HC37" s="160"/>
      <c r="HD37" s="160"/>
      <c r="HE37" s="160"/>
      <c r="HF37" s="160"/>
      <c r="HG37" s="160"/>
      <c r="HH37" s="160"/>
      <c r="HI37" s="160"/>
      <c r="HJ37" s="160"/>
      <c r="HK37" s="160"/>
      <c r="HL37" s="160"/>
      <c r="HM37" s="160"/>
      <c r="HN37" s="160"/>
      <c r="HO37" s="160"/>
      <c r="HP37" s="160"/>
      <c r="HQ37" s="160"/>
      <c r="HR37" s="160"/>
      <c r="HS37" s="160"/>
      <c r="HT37" s="160"/>
      <c r="HU37" s="160"/>
      <c r="HV37" s="160"/>
      <c r="HW37" s="160"/>
    </row>
    <row r="38" s="116" customFormat="true" ht="14.25" spans="1:231">
      <c r="A38" s="145" t="s">
        <v>71</v>
      </c>
      <c r="B38" s="135">
        <v>103122</v>
      </c>
      <c r="C38" s="135"/>
      <c r="D38" s="135">
        <v>103122</v>
      </c>
      <c r="E38" s="145" t="s">
        <v>72</v>
      </c>
      <c r="F38" s="135">
        <v>22995</v>
      </c>
      <c r="G38" s="135"/>
      <c r="H38" s="135">
        <v>22995</v>
      </c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0"/>
      <c r="GF38" s="160"/>
      <c r="GG38" s="160"/>
      <c r="GH38" s="160"/>
      <c r="GI38" s="160"/>
      <c r="GJ38" s="160"/>
      <c r="GK38" s="160"/>
      <c r="GL38" s="160"/>
      <c r="GM38" s="160"/>
      <c r="GN38" s="160"/>
      <c r="GO38" s="160"/>
      <c r="GP38" s="160"/>
      <c r="GQ38" s="160"/>
      <c r="GR38" s="160"/>
      <c r="GS38" s="160"/>
      <c r="GT38" s="160"/>
      <c r="GU38" s="160"/>
      <c r="GV38" s="160"/>
      <c r="GW38" s="160"/>
      <c r="GX38" s="160"/>
      <c r="GY38" s="160"/>
      <c r="GZ38" s="160"/>
      <c r="HA38" s="160"/>
      <c r="HB38" s="160"/>
      <c r="HC38" s="160"/>
      <c r="HD38" s="160"/>
      <c r="HE38" s="160"/>
      <c r="HF38" s="160"/>
      <c r="HG38" s="160"/>
      <c r="HH38" s="160"/>
      <c r="HI38" s="160"/>
      <c r="HJ38" s="160"/>
      <c r="HK38" s="160"/>
      <c r="HL38" s="160"/>
      <c r="HM38" s="160"/>
      <c r="HN38" s="160"/>
      <c r="HO38" s="160"/>
      <c r="HP38" s="160"/>
      <c r="HQ38" s="160"/>
      <c r="HR38" s="160"/>
      <c r="HS38" s="160"/>
      <c r="HT38" s="160"/>
      <c r="HU38" s="160"/>
      <c r="HV38" s="160"/>
      <c r="HW38" s="160"/>
    </row>
    <row r="39" s="116" customFormat="true" ht="14.25" spans="1:231">
      <c r="A39" s="145" t="s">
        <v>73</v>
      </c>
      <c r="B39" s="135">
        <v>39900</v>
      </c>
      <c r="C39" s="135">
        <v>0</v>
      </c>
      <c r="D39" s="135">
        <v>39900</v>
      </c>
      <c r="E39" s="145" t="s">
        <v>74</v>
      </c>
      <c r="F39" s="135">
        <v>376072</v>
      </c>
      <c r="G39" s="135"/>
      <c r="H39" s="135">
        <v>376072</v>
      </c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0"/>
      <c r="FX39" s="160"/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0"/>
      <c r="GK39" s="160"/>
      <c r="GL39" s="160"/>
      <c r="GM39" s="160"/>
      <c r="GN39" s="160"/>
      <c r="GO39" s="160"/>
      <c r="GP39" s="160"/>
      <c r="GQ39" s="160"/>
      <c r="GR39" s="160"/>
      <c r="GS39" s="160"/>
      <c r="GT39" s="160"/>
      <c r="GU39" s="160"/>
      <c r="GV39" s="160"/>
      <c r="GW39" s="160"/>
      <c r="GX39" s="160"/>
      <c r="GY39" s="160"/>
      <c r="GZ39" s="160"/>
      <c r="HA39" s="160"/>
      <c r="HB39" s="160"/>
      <c r="HC39" s="160"/>
      <c r="HD39" s="160"/>
      <c r="HE39" s="160"/>
      <c r="HF39" s="160"/>
      <c r="HG39" s="160"/>
      <c r="HH39" s="160"/>
      <c r="HI39" s="160"/>
      <c r="HJ39" s="160"/>
      <c r="HK39" s="160"/>
      <c r="HL39" s="160"/>
      <c r="HM39" s="160"/>
      <c r="HN39" s="160"/>
      <c r="HO39" s="160"/>
      <c r="HP39" s="160"/>
      <c r="HQ39" s="160"/>
      <c r="HR39" s="160"/>
      <c r="HS39" s="160"/>
      <c r="HT39" s="160"/>
      <c r="HU39" s="160"/>
      <c r="HV39" s="160"/>
      <c r="HW39" s="160"/>
    </row>
    <row r="40" s="116" customFormat="true" ht="14.25" spans="1:231">
      <c r="A40" s="145" t="s">
        <v>75</v>
      </c>
      <c r="B40" s="135">
        <v>677400</v>
      </c>
      <c r="C40" s="135">
        <v>0</v>
      </c>
      <c r="D40" s="135">
        <v>677400</v>
      </c>
      <c r="E40" s="148" t="s">
        <v>76</v>
      </c>
      <c r="F40" s="135">
        <v>4838637</v>
      </c>
      <c r="G40" s="135">
        <v>205000</v>
      </c>
      <c r="H40" s="135">
        <v>5043637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  <c r="HI40" s="160"/>
      <c r="HJ40" s="160"/>
      <c r="HK40" s="160"/>
      <c r="HL40" s="160"/>
      <c r="HM40" s="160"/>
      <c r="HN40" s="160"/>
      <c r="HO40" s="160"/>
      <c r="HP40" s="160"/>
      <c r="HQ40" s="160"/>
      <c r="HR40" s="160"/>
      <c r="HS40" s="160"/>
      <c r="HT40" s="160"/>
      <c r="HU40" s="160"/>
      <c r="HV40" s="160"/>
      <c r="HW40" s="160"/>
    </row>
    <row r="41" s="116" customFormat="true" ht="14.25" spans="1:231">
      <c r="A41" s="144" t="s">
        <v>77</v>
      </c>
      <c r="B41" s="135">
        <v>4027192</v>
      </c>
      <c r="C41" s="135">
        <v>0</v>
      </c>
      <c r="D41" s="135">
        <v>4027192</v>
      </c>
      <c r="E41" s="145" t="s">
        <v>78</v>
      </c>
      <c r="F41" s="135">
        <v>510726</v>
      </c>
      <c r="G41" s="154"/>
      <c r="H41" s="135">
        <v>510726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  <c r="HI41" s="160"/>
      <c r="HJ41" s="160"/>
      <c r="HK41" s="160"/>
      <c r="HL41" s="160"/>
      <c r="HM41" s="160"/>
      <c r="HN41" s="160"/>
      <c r="HO41" s="160"/>
      <c r="HP41" s="160"/>
      <c r="HQ41" s="160"/>
      <c r="HR41" s="160"/>
      <c r="HS41" s="160"/>
      <c r="HT41" s="160"/>
      <c r="HU41" s="160"/>
      <c r="HV41" s="160"/>
      <c r="HW41" s="160"/>
    </row>
    <row r="42" s="116" customFormat="true" ht="14.25" spans="1:231">
      <c r="A42" s="145" t="s">
        <v>79</v>
      </c>
      <c r="B42" s="135">
        <v>17105</v>
      </c>
      <c r="C42" s="135"/>
      <c r="D42" s="135">
        <v>17105</v>
      </c>
      <c r="E42" s="145" t="s">
        <v>80</v>
      </c>
      <c r="F42" s="135">
        <v>1136926</v>
      </c>
      <c r="G42" s="154"/>
      <c r="H42" s="135">
        <v>1136926</v>
      </c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  <c r="HI42" s="160"/>
      <c r="HJ42" s="160"/>
      <c r="HK42" s="160"/>
      <c r="HL42" s="160"/>
      <c r="HM42" s="160"/>
      <c r="HN42" s="160"/>
      <c r="HO42" s="160"/>
      <c r="HP42" s="160"/>
      <c r="HQ42" s="160"/>
      <c r="HR42" s="160"/>
      <c r="HS42" s="160"/>
      <c r="HT42" s="160"/>
      <c r="HU42" s="160"/>
      <c r="HV42" s="160"/>
      <c r="HW42" s="160"/>
    </row>
    <row r="43" s="116" customFormat="true" ht="14.25" spans="1:231">
      <c r="A43" s="145" t="s">
        <v>81</v>
      </c>
      <c r="B43" s="135">
        <v>1794100</v>
      </c>
      <c r="C43" s="135"/>
      <c r="D43" s="135">
        <v>1794100</v>
      </c>
      <c r="E43" s="159" t="s">
        <v>82</v>
      </c>
      <c r="F43" s="135">
        <v>176806</v>
      </c>
      <c r="G43" s="154"/>
      <c r="H43" s="135">
        <v>176806</v>
      </c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  <c r="HI43" s="160"/>
      <c r="HJ43" s="160"/>
      <c r="HK43" s="160"/>
      <c r="HL43" s="160"/>
      <c r="HM43" s="160"/>
      <c r="HN43" s="160"/>
      <c r="HO43" s="160"/>
      <c r="HP43" s="160"/>
      <c r="HQ43" s="160"/>
      <c r="HR43" s="160"/>
      <c r="HS43" s="160"/>
      <c r="HT43" s="160"/>
      <c r="HU43" s="160"/>
      <c r="HV43" s="160"/>
      <c r="HW43" s="160"/>
    </row>
    <row r="44" s="116" customFormat="true" ht="14.25" spans="1:231">
      <c r="A44" s="147" t="s">
        <v>83</v>
      </c>
      <c r="B44" s="135">
        <v>121806</v>
      </c>
      <c r="C44" s="135"/>
      <c r="D44" s="135">
        <v>121806</v>
      </c>
      <c r="E44" s="145" t="s">
        <v>84</v>
      </c>
      <c r="F44" s="135">
        <v>1031571</v>
      </c>
      <c r="G44" s="154"/>
      <c r="H44" s="135">
        <v>1031571</v>
      </c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  <c r="GF44" s="160"/>
      <c r="GG44" s="160"/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  <c r="HI44" s="160"/>
      <c r="HJ44" s="160"/>
      <c r="HK44" s="160"/>
      <c r="HL44" s="160"/>
      <c r="HM44" s="160"/>
      <c r="HN44" s="160"/>
      <c r="HO44" s="160"/>
      <c r="HP44" s="160"/>
      <c r="HQ44" s="160"/>
      <c r="HR44" s="160"/>
      <c r="HS44" s="160"/>
      <c r="HT44" s="160"/>
      <c r="HU44" s="160"/>
      <c r="HV44" s="160"/>
      <c r="HW44" s="160"/>
    </row>
    <row r="45" s="116" customFormat="true" ht="14.25" spans="1:231">
      <c r="A45" s="147" t="s">
        <v>85</v>
      </c>
      <c r="B45" s="135">
        <v>237977</v>
      </c>
      <c r="C45" s="135"/>
      <c r="D45" s="135">
        <v>237977</v>
      </c>
      <c r="E45" s="145" t="s">
        <v>86</v>
      </c>
      <c r="F45" s="135">
        <v>10400</v>
      </c>
      <c r="G45" s="154"/>
      <c r="H45" s="135">
        <v>10400</v>
      </c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  <c r="HI45" s="160"/>
      <c r="HJ45" s="160"/>
      <c r="HK45" s="160"/>
      <c r="HL45" s="160"/>
      <c r="HM45" s="160"/>
      <c r="HN45" s="160"/>
      <c r="HO45" s="160"/>
      <c r="HP45" s="160"/>
      <c r="HQ45" s="160"/>
      <c r="HR45" s="160"/>
      <c r="HS45" s="160"/>
      <c r="HT45" s="160"/>
      <c r="HU45" s="160"/>
      <c r="HV45" s="160"/>
      <c r="HW45" s="160"/>
    </row>
    <row r="46" s="116" customFormat="true" ht="14.25" spans="1:231">
      <c r="A46" s="147" t="s">
        <v>87</v>
      </c>
      <c r="B46" s="135">
        <v>10400</v>
      </c>
      <c r="C46" s="135"/>
      <c r="D46" s="135">
        <v>10400</v>
      </c>
      <c r="E46" s="145" t="s">
        <v>88</v>
      </c>
      <c r="F46" s="135">
        <v>197378</v>
      </c>
      <c r="G46" s="154"/>
      <c r="H46" s="135">
        <v>197378</v>
      </c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  <c r="HI46" s="160"/>
      <c r="HJ46" s="160"/>
      <c r="HK46" s="160"/>
      <c r="HL46" s="160"/>
      <c r="HM46" s="160"/>
      <c r="HN46" s="160"/>
      <c r="HO46" s="160"/>
      <c r="HP46" s="160"/>
      <c r="HQ46" s="160"/>
      <c r="HR46" s="160"/>
      <c r="HS46" s="160"/>
      <c r="HT46" s="160"/>
      <c r="HU46" s="160"/>
      <c r="HV46" s="160"/>
      <c r="HW46" s="160"/>
    </row>
    <row r="47" s="116" customFormat="true" ht="14.25" spans="1:231">
      <c r="A47" s="147" t="s">
        <v>89</v>
      </c>
      <c r="B47" s="135">
        <v>98195</v>
      </c>
      <c r="C47" s="135"/>
      <c r="D47" s="135">
        <v>98195</v>
      </c>
      <c r="E47" s="145" t="s">
        <v>90</v>
      </c>
      <c r="F47" s="135">
        <v>33672</v>
      </c>
      <c r="G47" s="154"/>
      <c r="H47" s="135">
        <v>33672</v>
      </c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  <c r="HI47" s="160"/>
      <c r="HJ47" s="160"/>
      <c r="HK47" s="160"/>
      <c r="HL47" s="160"/>
      <c r="HM47" s="160"/>
      <c r="HN47" s="160"/>
      <c r="HO47" s="160"/>
      <c r="HP47" s="160"/>
      <c r="HQ47" s="160"/>
      <c r="HR47" s="160"/>
      <c r="HS47" s="160"/>
      <c r="HT47" s="160"/>
      <c r="HU47" s="160"/>
      <c r="HV47" s="160"/>
      <c r="HW47" s="160"/>
    </row>
    <row r="48" s="116" customFormat="true" ht="14.25" spans="1:231">
      <c r="A48" s="147" t="s">
        <v>91</v>
      </c>
      <c r="B48" s="135">
        <v>44600</v>
      </c>
      <c r="C48" s="135"/>
      <c r="D48" s="135">
        <v>44600</v>
      </c>
      <c r="E48" s="145" t="s">
        <v>92</v>
      </c>
      <c r="F48" s="135">
        <v>118362</v>
      </c>
      <c r="G48" s="154"/>
      <c r="H48" s="135">
        <v>118362</v>
      </c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  <c r="HI48" s="160"/>
      <c r="HJ48" s="160"/>
      <c r="HK48" s="160"/>
      <c r="HL48" s="160"/>
      <c r="HM48" s="160"/>
      <c r="HN48" s="160"/>
      <c r="HO48" s="160"/>
      <c r="HP48" s="160"/>
      <c r="HQ48" s="160"/>
      <c r="HR48" s="160"/>
      <c r="HS48" s="160"/>
      <c r="HT48" s="160"/>
      <c r="HU48" s="160"/>
      <c r="HV48" s="160"/>
      <c r="HW48" s="160"/>
    </row>
    <row r="49" s="116" customFormat="true" ht="14.25" spans="1:231">
      <c r="A49" s="147" t="s">
        <v>93</v>
      </c>
      <c r="B49" s="135">
        <v>57845</v>
      </c>
      <c r="C49" s="135"/>
      <c r="D49" s="135">
        <v>57845</v>
      </c>
      <c r="E49" s="145" t="s">
        <v>94</v>
      </c>
      <c r="F49" s="135">
        <v>136254</v>
      </c>
      <c r="G49" s="154"/>
      <c r="H49" s="135">
        <v>136254</v>
      </c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  <c r="HI49" s="160"/>
      <c r="HJ49" s="160"/>
      <c r="HK49" s="160"/>
      <c r="HL49" s="160"/>
      <c r="HM49" s="160"/>
      <c r="HN49" s="160"/>
      <c r="HO49" s="160"/>
      <c r="HP49" s="160"/>
      <c r="HQ49" s="160"/>
      <c r="HR49" s="160"/>
      <c r="HS49" s="160"/>
      <c r="HT49" s="160"/>
      <c r="HU49" s="160"/>
      <c r="HV49" s="160"/>
      <c r="HW49" s="160"/>
    </row>
    <row r="50" s="116" customFormat="true" ht="14.25" spans="1:231">
      <c r="A50" s="147" t="s">
        <v>95</v>
      </c>
      <c r="B50" s="135">
        <v>80777</v>
      </c>
      <c r="C50" s="135"/>
      <c r="D50" s="135">
        <v>80777</v>
      </c>
      <c r="E50" s="145" t="s">
        <v>96</v>
      </c>
      <c r="F50" s="135">
        <v>268880</v>
      </c>
      <c r="G50" s="154"/>
      <c r="H50" s="135">
        <v>268880</v>
      </c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  <c r="HI50" s="160"/>
      <c r="HJ50" s="160"/>
      <c r="HK50" s="160"/>
      <c r="HL50" s="160"/>
      <c r="HM50" s="160"/>
      <c r="HN50" s="160"/>
      <c r="HO50" s="160"/>
      <c r="HP50" s="160"/>
      <c r="HQ50" s="160"/>
      <c r="HR50" s="160"/>
      <c r="HS50" s="160"/>
      <c r="HT50" s="160"/>
      <c r="HU50" s="160"/>
      <c r="HV50" s="160"/>
      <c r="HW50" s="160"/>
    </row>
    <row r="51" s="116" customFormat="true" ht="14.25" spans="1:231">
      <c r="A51" s="147" t="s">
        <v>97</v>
      </c>
      <c r="B51" s="135">
        <v>562740</v>
      </c>
      <c r="C51" s="135"/>
      <c r="D51" s="135">
        <v>562740</v>
      </c>
      <c r="E51" s="145" t="s">
        <v>98</v>
      </c>
      <c r="F51" s="135">
        <v>27369</v>
      </c>
      <c r="G51" s="154"/>
      <c r="H51" s="135">
        <v>27369</v>
      </c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</row>
    <row r="52" s="116" customFormat="true" ht="14.25" spans="1:231">
      <c r="A52" s="147" t="s">
        <v>99</v>
      </c>
      <c r="B52" s="135">
        <v>170849</v>
      </c>
      <c r="C52" s="135"/>
      <c r="D52" s="135">
        <v>170849</v>
      </c>
      <c r="E52" s="145" t="s">
        <v>100</v>
      </c>
      <c r="F52" s="135">
        <v>5053</v>
      </c>
      <c r="G52" s="154"/>
      <c r="H52" s="135">
        <v>5053</v>
      </c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0"/>
      <c r="FO52" s="160"/>
      <c r="FP52" s="160"/>
      <c r="FQ52" s="160"/>
      <c r="FR52" s="160"/>
      <c r="FS52" s="160"/>
      <c r="FT52" s="160"/>
      <c r="FU52" s="160"/>
      <c r="FV52" s="160"/>
      <c r="FW52" s="160"/>
      <c r="FX52" s="160"/>
      <c r="FY52" s="160"/>
      <c r="FZ52" s="160"/>
      <c r="GA52" s="160"/>
      <c r="GB52" s="160"/>
      <c r="GC52" s="160"/>
      <c r="GD52" s="160"/>
      <c r="GE52" s="160"/>
      <c r="GF52" s="160"/>
      <c r="GG52" s="160"/>
      <c r="GH52" s="160"/>
      <c r="GI52" s="160"/>
      <c r="GJ52" s="160"/>
      <c r="GK52" s="160"/>
      <c r="GL52" s="160"/>
      <c r="GM52" s="160"/>
      <c r="GN52" s="160"/>
      <c r="GO52" s="160"/>
      <c r="GP52" s="160"/>
      <c r="GQ52" s="160"/>
      <c r="GR52" s="160"/>
      <c r="GS52" s="160"/>
      <c r="GT52" s="160"/>
      <c r="GU52" s="160"/>
      <c r="GV52" s="160"/>
      <c r="GW52" s="160"/>
      <c r="GX52" s="160"/>
      <c r="GY52" s="160"/>
      <c r="GZ52" s="160"/>
      <c r="HA52" s="160"/>
      <c r="HB52" s="160"/>
      <c r="HC52" s="160"/>
      <c r="HD52" s="160"/>
      <c r="HE52" s="160"/>
      <c r="HF52" s="160"/>
      <c r="HG52" s="160"/>
      <c r="HH52" s="160"/>
      <c r="HI52" s="160"/>
      <c r="HJ52" s="160"/>
      <c r="HK52" s="160"/>
      <c r="HL52" s="160"/>
      <c r="HM52" s="160"/>
      <c r="HN52" s="160"/>
      <c r="HO52" s="160"/>
      <c r="HP52" s="160"/>
      <c r="HQ52" s="160"/>
      <c r="HR52" s="160"/>
      <c r="HS52" s="160"/>
      <c r="HT52" s="160"/>
      <c r="HU52" s="160"/>
      <c r="HV52" s="160"/>
      <c r="HW52" s="160"/>
    </row>
    <row r="53" s="116" customFormat="true" ht="14.25" spans="1:231">
      <c r="A53" s="147" t="s">
        <v>101</v>
      </c>
      <c r="B53" s="135">
        <v>11960</v>
      </c>
      <c r="C53" s="135"/>
      <c r="D53" s="135">
        <v>11960</v>
      </c>
      <c r="E53" s="145" t="s">
        <v>102</v>
      </c>
      <c r="F53" s="135">
        <v>276600</v>
      </c>
      <c r="G53" s="154"/>
      <c r="H53" s="135">
        <v>276600</v>
      </c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</row>
    <row r="54" s="115" customFormat="true" ht="14.25" spans="1:231">
      <c r="A54" s="147" t="s">
        <v>103</v>
      </c>
      <c r="B54" s="135">
        <v>5053</v>
      </c>
      <c r="C54" s="135"/>
      <c r="D54" s="135">
        <v>5053</v>
      </c>
      <c r="E54" s="145" t="s">
        <v>104</v>
      </c>
      <c r="F54" s="135">
        <v>466845</v>
      </c>
      <c r="G54" s="154"/>
      <c r="H54" s="135">
        <v>466845</v>
      </c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</row>
    <row r="55" s="116" customFormat="true" ht="14.25" spans="1:231">
      <c r="A55" s="145" t="s">
        <v>105</v>
      </c>
      <c r="B55" s="135">
        <v>171600</v>
      </c>
      <c r="C55" s="135"/>
      <c r="D55" s="135">
        <v>171600</v>
      </c>
      <c r="E55" s="145" t="s">
        <v>106</v>
      </c>
      <c r="F55" s="135">
        <v>13860</v>
      </c>
      <c r="G55" s="135"/>
      <c r="H55" s="135">
        <v>13860</v>
      </c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</row>
    <row r="56" s="116" customFormat="true" ht="14.25" spans="1:231">
      <c r="A56" s="145" t="s">
        <v>107</v>
      </c>
      <c r="B56" s="135">
        <v>375308</v>
      </c>
      <c r="C56" s="135"/>
      <c r="D56" s="135">
        <v>375308</v>
      </c>
      <c r="E56" s="145" t="s">
        <v>108</v>
      </c>
      <c r="F56" s="135">
        <v>114300</v>
      </c>
      <c r="G56" s="135"/>
      <c r="H56" s="135">
        <v>114300</v>
      </c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</row>
    <row r="57" s="116" customFormat="true" ht="14.25" spans="1:231">
      <c r="A57" s="145" t="s">
        <v>109</v>
      </c>
      <c r="B57" s="135">
        <v>13860</v>
      </c>
      <c r="C57" s="135"/>
      <c r="D57" s="135">
        <v>13860</v>
      </c>
      <c r="E57" s="145" t="s">
        <v>110</v>
      </c>
      <c r="F57" s="135">
        <v>42890</v>
      </c>
      <c r="G57" s="154"/>
      <c r="H57" s="135">
        <v>42890</v>
      </c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</row>
    <row r="58" s="118" customFormat="true" ht="14.25" spans="1:231">
      <c r="A58" s="145" t="s">
        <v>111</v>
      </c>
      <c r="B58" s="135">
        <v>114300</v>
      </c>
      <c r="C58" s="135">
        <v>0</v>
      </c>
      <c r="D58" s="135">
        <v>114300</v>
      </c>
      <c r="E58" s="145" t="s">
        <v>112</v>
      </c>
      <c r="F58" s="135">
        <v>197699</v>
      </c>
      <c r="G58" s="154"/>
      <c r="H58" s="135">
        <v>197699</v>
      </c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0"/>
      <c r="FO58" s="160"/>
      <c r="FP58" s="160"/>
      <c r="FQ58" s="160"/>
      <c r="FR58" s="160"/>
      <c r="FS58" s="160"/>
      <c r="FT58" s="160"/>
      <c r="FU58" s="160"/>
      <c r="FV58" s="160"/>
      <c r="FW58" s="160"/>
      <c r="FX58" s="160"/>
      <c r="FY58" s="160"/>
      <c r="FZ58" s="160"/>
      <c r="GA58" s="160"/>
      <c r="GB58" s="160"/>
      <c r="GC58" s="160"/>
      <c r="GD58" s="160"/>
      <c r="GE58" s="160"/>
      <c r="GF58" s="160"/>
      <c r="GG58" s="160"/>
      <c r="GH58" s="160"/>
      <c r="GI58" s="160"/>
      <c r="GJ58" s="160"/>
      <c r="GK58" s="160"/>
      <c r="GL58" s="160"/>
      <c r="GM58" s="160"/>
      <c r="GN58" s="160"/>
      <c r="GO58" s="160"/>
      <c r="GP58" s="160"/>
      <c r="GQ58" s="160"/>
      <c r="GR58" s="160"/>
      <c r="GS58" s="160"/>
      <c r="GT58" s="160"/>
      <c r="GU58" s="160"/>
      <c r="GV58" s="160"/>
      <c r="GW58" s="160"/>
      <c r="GX58" s="160"/>
      <c r="GY58" s="160"/>
      <c r="GZ58" s="160"/>
      <c r="HA58" s="160"/>
      <c r="HB58" s="160"/>
      <c r="HC58" s="160"/>
      <c r="HD58" s="160"/>
      <c r="HE58" s="160"/>
      <c r="HF58" s="160"/>
      <c r="HG58" s="160"/>
      <c r="HH58" s="160"/>
      <c r="HI58" s="160"/>
      <c r="HJ58" s="160"/>
      <c r="HK58" s="160"/>
      <c r="HL58" s="160"/>
      <c r="HM58" s="160"/>
      <c r="HN58" s="160"/>
      <c r="HO58" s="160"/>
      <c r="HP58" s="160"/>
      <c r="HQ58" s="160"/>
      <c r="HR58" s="160"/>
      <c r="HS58" s="160"/>
      <c r="HT58" s="160"/>
      <c r="HU58" s="160"/>
      <c r="HV58" s="160"/>
      <c r="HW58" s="160"/>
    </row>
    <row r="59" s="118" customFormat="true" ht="14.25" spans="1:231">
      <c r="A59" s="145" t="s">
        <v>113</v>
      </c>
      <c r="B59" s="135">
        <v>37890</v>
      </c>
      <c r="C59" s="135"/>
      <c r="D59" s="135">
        <v>37890</v>
      </c>
      <c r="E59" s="145" t="s">
        <v>114</v>
      </c>
      <c r="F59" s="135">
        <v>73046</v>
      </c>
      <c r="G59" s="135">
        <v>205000</v>
      </c>
      <c r="H59" s="135">
        <v>278046</v>
      </c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0"/>
      <c r="FO59" s="160"/>
      <c r="FP59" s="160"/>
      <c r="FQ59" s="160"/>
      <c r="FR59" s="160"/>
      <c r="FS59" s="160"/>
      <c r="FT59" s="160"/>
      <c r="FU59" s="160"/>
      <c r="FV59" s="160"/>
      <c r="FW59" s="160"/>
      <c r="FX59" s="160"/>
      <c r="FY59" s="160"/>
      <c r="FZ59" s="160"/>
      <c r="GA59" s="160"/>
      <c r="GB59" s="160"/>
      <c r="GC59" s="160"/>
      <c r="GD59" s="160"/>
      <c r="GE59" s="160"/>
      <c r="GF59" s="160"/>
      <c r="GG59" s="160"/>
      <c r="GH59" s="160"/>
      <c r="GI59" s="160"/>
      <c r="GJ59" s="160"/>
      <c r="GK59" s="160"/>
      <c r="GL59" s="160"/>
      <c r="GM59" s="160"/>
      <c r="GN59" s="160"/>
      <c r="GO59" s="160"/>
      <c r="GP59" s="160"/>
      <c r="GQ59" s="160"/>
      <c r="GR59" s="160"/>
      <c r="GS59" s="160"/>
      <c r="GT59" s="160"/>
      <c r="GU59" s="160"/>
      <c r="GV59" s="160"/>
      <c r="GW59" s="160"/>
      <c r="GX59" s="160"/>
      <c r="GY59" s="160"/>
      <c r="GZ59" s="160"/>
      <c r="HA59" s="160"/>
      <c r="HB59" s="160"/>
      <c r="HC59" s="160"/>
      <c r="HD59" s="160"/>
      <c r="HE59" s="160"/>
      <c r="HF59" s="160"/>
      <c r="HG59" s="160"/>
      <c r="HH59" s="160"/>
      <c r="HI59" s="160"/>
      <c r="HJ59" s="160"/>
      <c r="HK59" s="160"/>
      <c r="HL59" s="160"/>
      <c r="HM59" s="160"/>
      <c r="HN59" s="160"/>
      <c r="HO59" s="160"/>
      <c r="HP59" s="160"/>
      <c r="HQ59" s="160"/>
      <c r="HR59" s="160"/>
      <c r="HS59" s="160"/>
      <c r="HT59" s="160"/>
      <c r="HU59" s="160"/>
      <c r="HV59" s="160"/>
      <c r="HW59" s="160"/>
    </row>
    <row r="60" s="116" customFormat="true" ht="14.25" spans="1:231">
      <c r="A60" s="145" t="s">
        <v>115</v>
      </c>
      <c r="B60" s="135">
        <v>100827</v>
      </c>
      <c r="C60" s="135"/>
      <c r="D60" s="135">
        <v>100827</v>
      </c>
      <c r="E60" s="148" t="s">
        <v>116</v>
      </c>
      <c r="F60" s="135">
        <v>1435396</v>
      </c>
      <c r="G60" s="135"/>
      <c r="H60" s="135">
        <v>1435396</v>
      </c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0"/>
      <c r="FO60" s="160"/>
      <c r="FP60" s="160"/>
      <c r="FQ60" s="160"/>
      <c r="FR60" s="160"/>
      <c r="FS60" s="160"/>
      <c r="FT60" s="160"/>
      <c r="FU60" s="160"/>
      <c r="FV60" s="160"/>
      <c r="FW60" s="160"/>
      <c r="FX60" s="160"/>
      <c r="FY60" s="160"/>
      <c r="FZ60" s="160"/>
      <c r="GA60" s="160"/>
      <c r="GB60" s="160"/>
      <c r="GC60" s="160"/>
      <c r="GD60" s="160"/>
      <c r="GE60" s="160"/>
      <c r="GF60" s="160"/>
      <c r="GG60" s="160"/>
      <c r="GH60" s="160"/>
      <c r="GI60" s="160"/>
      <c r="GJ60" s="160"/>
      <c r="GK60" s="160"/>
      <c r="GL60" s="160"/>
      <c r="GM60" s="160"/>
      <c r="GN60" s="160"/>
      <c r="GO60" s="160"/>
      <c r="GP60" s="160"/>
      <c r="GQ60" s="160"/>
      <c r="GR60" s="160"/>
      <c r="GS60" s="160"/>
      <c r="GT60" s="160"/>
      <c r="GU60" s="160"/>
      <c r="GV60" s="160"/>
      <c r="GW60" s="160"/>
      <c r="GX60" s="160"/>
      <c r="GY60" s="160"/>
      <c r="GZ60" s="160"/>
      <c r="HA60" s="160"/>
      <c r="HB60" s="160"/>
      <c r="HC60" s="160"/>
      <c r="HD60" s="160"/>
      <c r="HE60" s="160"/>
      <c r="HF60" s="160"/>
      <c r="HG60" s="160"/>
      <c r="HH60" s="160"/>
      <c r="HI60" s="160"/>
      <c r="HJ60" s="160"/>
      <c r="HK60" s="160"/>
      <c r="HL60" s="160"/>
      <c r="HM60" s="160"/>
      <c r="HN60" s="160"/>
      <c r="HO60" s="160"/>
      <c r="HP60" s="160"/>
      <c r="HQ60" s="160"/>
      <c r="HR60" s="160"/>
      <c r="HS60" s="160"/>
      <c r="HT60" s="160"/>
      <c r="HU60" s="160"/>
      <c r="HV60" s="160"/>
      <c r="HW60" s="160"/>
    </row>
    <row r="61" s="116" customFormat="true" ht="14.25" spans="1:231">
      <c r="A61" s="145" t="s">
        <v>117</v>
      </c>
      <c r="B61" s="135">
        <v>0</v>
      </c>
      <c r="C61" s="135"/>
      <c r="D61" s="135">
        <v>0</v>
      </c>
      <c r="E61" s="143" t="s">
        <v>118</v>
      </c>
      <c r="F61" s="135">
        <v>16774</v>
      </c>
      <c r="G61" s="154"/>
      <c r="H61" s="135">
        <v>16774</v>
      </c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0"/>
      <c r="FO61" s="160"/>
      <c r="FP61" s="160"/>
      <c r="FQ61" s="160"/>
      <c r="FR61" s="160"/>
      <c r="FS61" s="160"/>
      <c r="FT61" s="160"/>
      <c r="FU61" s="160"/>
      <c r="FV61" s="160"/>
      <c r="FW61" s="160"/>
      <c r="FX61" s="160"/>
      <c r="FY61" s="160"/>
      <c r="FZ61" s="160"/>
      <c r="GA61" s="160"/>
      <c r="GB61" s="160"/>
      <c r="GC61" s="160"/>
      <c r="GD61" s="160"/>
      <c r="GE61" s="160"/>
      <c r="GF61" s="160"/>
      <c r="GG61" s="160"/>
      <c r="GH61" s="160"/>
      <c r="GI61" s="160"/>
      <c r="GJ61" s="160"/>
      <c r="GK61" s="160"/>
      <c r="GL61" s="160"/>
      <c r="GM61" s="160"/>
      <c r="GN61" s="160"/>
      <c r="GO61" s="160"/>
      <c r="GP61" s="160"/>
      <c r="GQ61" s="160"/>
      <c r="GR61" s="160"/>
      <c r="GS61" s="160"/>
      <c r="GT61" s="160"/>
      <c r="GU61" s="160"/>
      <c r="GV61" s="160"/>
      <c r="GW61" s="160"/>
      <c r="GX61" s="160"/>
      <c r="GY61" s="160"/>
      <c r="GZ61" s="160"/>
      <c r="HA61" s="160"/>
      <c r="HB61" s="160"/>
      <c r="HC61" s="160"/>
      <c r="HD61" s="160"/>
      <c r="HE61" s="160"/>
      <c r="HF61" s="160"/>
      <c r="HG61" s="160"/>
      <c r="HH61" s="160"/>
      <c r="HI61" s="160"/>
      <c r="HJ61" s="160"/>
      <c r="HK61" s="160"/>
      <c r="HL61" s="160"/>
      <c r="HM61" s="160"/>
      <c r="HN61" s="160"/>
      <c r="HO61" s="160"/>
      <c r="HP61" s="160"/>
      <c r="HQ61" s="160"/>
      <c r="HR61" s="160"/>
      <c r="HS61" s="160"/>
      <c r="HT61" s="160"/>
      <c r="HU61" s="160"/>
      <c r="HV61" s="160"/>
      <c r="HW61" s="160"/>
    </row>
    <row r="62" s="116" customFormat="true" ht="14.25" spans="1:231">
      <c r="A62" s="144" t="s">
        <v>119</v>
      </c>
      <c r="B62" s="135">
        <v>956899</v>
      </c>
      <c r="C62" s="135">
        <v>0</v>
      </c>
      <c r="D62" s="135">
        <v>956899</v>
      </c>
      <c r="E62" s="148" t="s">
        <v>120</v>
      </c>
      <c r="F62" s="135">
        <v>0</v>
      </c>
      <c r="G62" s="135"/>
      <c r="H62" s="135">
        <v>0</v>
      </c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0"/>
      <c r="FO62" s="160"/>
      <c r="FP62" s="160"/>
      <c r="FQ62" s="160"/>
      <c r="FR62" s="160"/>
      <c r="FS62" s="160"/>
      <c r="FT62" s="160"/>
      <c r="FU62" s="160"/>
      <c r="FV62" s="160"/>
      <c r="FW62" s="160"/>
      <c r="FX62" s="160"/>
      <c r="FY62" s="160"/>
      <c r="FZ62" s="160"/>
      <c r="GA62" s="160"/>
      <c r="GB62" s="160"/>
      <c r="GC62" s="160"/>
      <c r="GD62" s="160"/>
      <c r="GE62" s="160"/>
      <c r="GF62" s="160"/>
      <c r="GG62" s="160"/>
      <c r="GH62" s="160"/>
      <c r="GI62" s="160"/>
      <c r="GJ62" s="160"/>
      <c r="GK62" s="160"/>
      <c r="GL62" s="160"/>
      <c r="GM62" s="160"/>
      <c r="GN62" s="160"/>
      <c r="GO62" s="160"/>
      <c r="GP62" s="160"/>
      <c r="GQ62" s="160"/>
      <c r="GR62" s="160"/>
      <c r="GS62" s="160"/>
      <c r="GT62" s="160"/>
      <c r="GU62" s="160"/>
      <c r="GV62" s="160"/>
      <c r="GW62" s="160"/>
      <c r="GX62" s="160"/>
      <c r="GY62" s="160"/>
      <c r="GZ62" s="160"/>
      <c r="HA62" s="160"/>
      <c r="HB62" s="160"/>
      <c r="HC62" s="160"/>
      <c r="HD62" s="160"/>
      <c r="HE62" s="160"/>
      <c r="HF62" s="160"/>
      <c r="HG62" s="160"/>
      <c r="HH62" s="160"/>
      <c r="HI62" s="160"/>
      <c r="HJ62" s="160"/>
      <c r="HK62" s="160"/>
      <c r="HL62" s="160"/>
      <c r="HM62" s="160"/>
      <c r="HN62" s="160"/>
      <c r="HO62" s="160"/>
      <c r="HP62" s="160"/>
      <c r="HQ62" s="160"/>
      <c r="HR62" s="160"/>
      <c r="HS62" s="160"/>
      <c r="HT62" s="160"/>
      <c r="HU62" s="160"/>
      <c r="HV62" s="160"/>
      <c r="HW62" s="160"/>
    </row>
    <row r="63" s="116" customFormat="true" ht="14.25" spans="1:231">
      <c r="A63" s="143" t="s">
        <v>121</v>
      </c>
      <c r="B63" s="135">
        <v>1284903</v>
      </c>
      <c r="C63" s="135">
        <v>0</v>
      </c>
      <c r="D63" s="135">
        <v>1284903</v>
      </c>
      <c r="E63" s="148" t="s">
        <v>122</v>
      </c>
      <c r="F63" s="135">
        <v>12100</v>
      </c>
      <c r="G63" s="135"/>
      <c r="H63" s="135">
        <v>12100</v>
      </c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0"/>
      <c r="FO63" s="160"/>
      <c r="FP63" s="160"/>
      <c r="FQ63" s="160"/>
      <c r="FR63" s="160"/>
      <c r="FS63" s="160"/>
      <c r="FT63" s="160"/>
      <c r="FU63" s="160"/>
      <c r="FV63" s="160"/>
      <c r="FW63" s="160"/>
      <c r="FX63" s="160"/>
      <c r="FY63" s="160"/>
      <c r="FZ63" s="160"/>
      <c r="GA63" s="160"/>
      <c r="GB63" s="160"/>
      <c r="GC63" s="160"/>
      <c r="GD63" s="160"/>
      <c r="GE63" s="160"/>
      <c r="GF63" s="160"/>
      <c r="GG63" s="160"/>
      <c r="GH63" s="160"/>
      <c r="GI63" s="160"/>
      <c r="GJ63" s="160"/>
      <c r="GK63" s="160"/>
      <c r="GL63" s="160"/>
      <c r="GM63" s="160"/>
      <c r="GN63" s="160"/>
      <c r="GO63" s="160"/>
      <c r="GP63" s="160"/>
      <c r="GQ63" s="160"/>
      <c r="GR63" s="160"/>
      <c r="GS63" s="160"/>
      <c r="GT63" s="160"/>
      <c r="GU63" s="160"/>
      <c r="GV63" s="160"/>
      <c r="GW63" s="160"/>
      <c r="GX63" s="160"/>
      <c r="GY63" s="160"/>
      <c r="GZ63" s="160"/>
      <c r="HA63" s="160"/>
      <c r="HB63" s="160"/>
      <c r="HC63" s="160"/>
      <c r="HD63" s="160"/>
      <c r="HE63" s="160"/>
      <c r="HF63" s="160"/>
      <c r="HG63" s="160"/>
      <c r="HH63" s="160"/>
      <c r="HI63" s="160"/>
      <c r="HJ63" s="160"/>
      <c r="HK63" s="160"/>
      <c r="HL63" s="160"/>
      <c r="HM63" s="160"/>
      <c r="HN63" s="160"/>
      <c r="HO63" s="160"/>
      <c r="HP63" s="160"/>
      <c r="HQ63" s="160"/>
      <c r="HR63" s="160"/>
      <c r="HS63" s="160"/>
      <c r="HT63" s="160"/>
      <c r="HU63" s="160"/>
      <c r="HV63" s="160"/>
      <c r="HW63" s="160"/>
    </row>
    <row r="64" s="116" customFormat="true" ht="14.25" spans="1:231">
      <c r="A64" s="148" t="s">
        <v>123</v>
      </c>
      <c r="B64" s="135">
        <v>274824</v>
      </c>
      <c r="C64" s="135"/>
      <c r="D64" s="135">
        <v>274824</v>
      </c>
      <c r="E64" s="148" t="s">
        <v>124</v>
      </c>
      <c r="F64" s="135">
        <v>4674</v>
      </c>
      <c r="G64" s="135"/>
      <c r="H64" s="135">
        <v>4674</v>
      </c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  <c r="FZ64" s="160"/>
      <c r="GA64" s="160"/>
      <c r="GB64" s="160"/>
      <c r="GC64" s="160"/>
      <c r="GD64" s="160"/>
      <c r="GE64" s="160"/>
      <c r="GF64" s="160"/>
      <c r="GG64" s="160"/>
      <c r="GH64" s="160"/>
      <c r="GI64" s="160"/>
      <c r="GJ64" s="160"/>
      <c r="GK64" s="160"/>
      <c r="GL64" s="160"/>
      <c r="GM64" s="160"/>
      <c r="GN64" s="160"/>
      <c r="GO64" s="160"/>
      <c r="GP64" s="160"/>
      <c r="GQ64" s="160"/>
      <c r="GR64" s="160"/>
      <c r="GS64" s="160"/>
      <c r="GT64" s="160"/>
      <c r="GU64" s="160"/>
      <c r="GV64" s="160"/>
      <c r="GW64" s="160"/>
      <c r="GX64" s="160"/>
      <c r="GY64" s="160"/>
      <c r="GZ64" s="160"/>
      <c r="HA64" s="160"/>
      <c r="HB64" s="160"/>
      <c r="HC64" s="160"/>
      <c r="HD64" s="160"/>
      <c r="HE64" s="160"/>
      <c r="HF64" s="160"/>
      <c r="HG64" s="160"/>
      <c r="HH64" s="160"/>
      <c r="HI64" s="160"/>
      <c r="HJ64" s="160"/>
      <c r="HK64" s="160"/>
      <c r="HL64" s="160"/>
      <c r="HM64" s="160"/>
      <c r="HN64" s="160"/>
      <c r="HO64" s="160"/>
      <c r="HP64" s="160"/>
      <c r="HQ64" s="160"/>
      <c r="HR64" s="160"/>
      <c r="HS64" s="160"/>
      <c r="HT64" s="160"/>
      <c r="HU64" s="160"/>
      <c r="HV64" s="160"/>
      <c r="HW64" s="160"/>
    </row>
    <row r="65" s="116" customFormat="true" ht="14.25" spans="1:231">
      <c r="A65" s="148" t="s">
        <v>125</v>
      </c>
      <c r="B65" s="135">
        <v>6817</v>
      </c>
      <c r="C65" s="135"/>
      <c r="D65" s="135">
        <v>6817</v>
      </c>
      <c r="E65" s="143" t="s">
        <v>126</v>
      </c>
      <c r="F65" s="135">
        <v>1582993</v>
      </c>
      <c r="G65" s="135">
        <v>880000</v>
      </c>
      <c r="H65" s="135">
        <v>2462993</v>
      </c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  <c r="FZ65" s="160"/>
      <c r="GA65" s="160"/>
      <c r="GB65" s="160"/>
      <c r="GC65" s="160"/>
      <c r="GD65" s="160"/>
      <c r="GE65" s="160"/>
      <c r="GF65" s="160"/>
      <c r="GG65" s="160"/>
      <c r="GH65" s="160"/>
      <c r="GI65" s="160"/>
      <c r="GJ65" s="160"/>
      <c r="GK65" s="160"/>
      <c r="GL65" s="160"/>
      <c r="GM65" s="160"/>
      <c r="GN65" s="160"/>
      <c r="GO65" s="160"/>
      <c r="GP65" s="160"/>
      <c r="GQ65" s="160"/>
      <c r="GR65" s="160"/>
      <c r="GS65" s="160"/>
      <c r="GT65" s="160"/>
      <c r="GU65" s="160"/>
      <c r="GV65" s="160"/>
      <c r="GW65" s="160"/>
      <c r="GX65" s="160"/>
      <c r="GY65" s="160"/>
      <c r="GZ65" s="160"/>
      <c r="HA65" s="160"/>
      <c r="HB65" s="160"/>
      <c r="HC65" s="160"/>
      <c r="HD65" s="160"/>
      <c r="HE65" s="160"/>
      <c r="HF65" s="160"/>
      <c r="HG65" s="160"/>
      <c r="HH65" s="160"/>
      <c r="HI65" s="160"/>
      <c r="HJ65" s="160"/>
      <c r="HK65" s="160"/>
      <c r="HL65" s="160"/>
      <c r="HM65" s="160"/>
      <c r="HN65" s="160"/>
      <c r="HO65" s="160"/>
      <c r="HP65" s="160"/>
      <c r="HQ65" s="160"/>
      <c r="HR65" s="160"/>
      <c r="HS65" s="160"/>
      <c r="HT65" s="160"/>
      <c r="HU65" s="160"/>
      <c r="HV65" s="160"/>
      <c r="HW65" s="160"/>
    </row>
    <row r="66" s="116" customFormat="true" ht="14.25" spans="1:231">
      <c r="A66" s="148" t="s">
        <v>127</v>
      </c>
      <c r="B66" s="135">
        <v>1003262</v>
      </c>
      <c r="C66" s="135"/>
      <c r="D66" s="135">
        <v>1003262</v>
      </c>
      <c r="E66" s="144" t="s">
        <v>128</v>
      </c>
      <c r="F66" s="161">
        <v>1582993</v>
      </c>
      <c r="G66" s="135">
        <v>880000</v>
      </c>
      <c r="H66" s="135">
        <v>2462993</v>
      </c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  <c r="FZ66" s="160"/>
      <c r="GA66" s="160"/>
      <c r="GB66" s="160"/>
      <c r="GC66" s="160"/>
      <c r="GD66" s="160"/>
      <c r="GE66" s="160"/>
      <c r="GF66" s="160"/>
      <c r="GG66" s="160"/>
      <c r="GH66" s="160"/>
      <c r="GI66" s="160"/>
      <c r="GJ66" s="160"/>
      <c r="GK66" s="160"/>
      <c r="GL66" s="160"/>
      <c r="GM66" s="160"/>
      <c r="GN66" s="160"/>
      <c r="GO66" s="160"/>
      <c r="GP66" s="160"/>
      <c r="GQ66" s="160"/>
      <c r="GR66" s="160"/>
      <c r="GS66" s="160"/>
      <c r="GT66" s="160"/>
      <c r="GU66" s="160"/>
      <c r="GV66" s="160"/>
      <c r="GW66" s="160"/>
      <c r="GX66" s="160"/>
      <c r="GY66" s="160"/>
      <c r="GZ66" s="160"/>
      <c r="HA66" s="160"/>
      <c r="HB66" s="160"/>
      <c r="HC66" s="160"/>
      <c r="HD66" s="160"/>
      <c r="HE66" s="160"/>
      <c r="HF66" s="160"/>
      <c r="HG66" s="160"/>
      <c r="HH66" s="160"/>
      <c r="HI66" s="160"/>
      <c r="HJ66" s="160"/>
      <c r="HK66" s="160"/>
      <c r="HL66" s="160"/>
      <c r="HM66" s="160"/>
      <c r="HN66" s="160"/>
      <c r="HO66" s="160"/>
      <c r="HP66" s="160"/>
      <c r="HQ66" s="160"/>
      <c r="HR66" s="160"/>
      <c r="HS66" s="160"/>
      <c r="HT66" s="160"/>
      <c r="HU66" s="160"/>
      <c r="HV66" s="160"/>
      <c r="HW66" s="160"/>
    </row>
    <row r="67" s="116" customFormat="true" ht="14.25" spans="1:231">
      <c r="A67" s="143" t="s">
        <v>129</v>
      </c>
      <c r="B67" s="135">
        <v>140619</v>
      </c>
      <c r="C67" s="135"/>
      <c r="D67" s="135">
        <v>140619</v>
      </c>
      <c r="E67" s="144" t="s">
        <v>130</v>
      </c>
      <c r="F67" s="161"/>
      <c r="G67" s="154"/>
      <c r="H67" s="135">
        <v>0</v>
      </c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  <c r="FZ67" s="160"/>
      <c r="GA67" s="160"/>
      <c r="GB67" s="160"/>
      <c r="GC67" s="160"/>
      <c r="GD67" s="160"/>
      <c r="GE67" s="160"/>
      <c r="GF67" s="160"/>
      <c r="GG67" s="160"/>
      <c r="GH67" s="160"/>
      <c r="GI67" s="160"/>
      <c r="GJ67" s="160"/>
      <c r="GK67" s="160"/>
      <c r="GL67" s="160"/>
      <c r="GM67" s="160"/>
      <c r="GN67" s="160"/>
      <c r="GO67" s="160"/>
      <c r="GP67" s="160"/>
      <c r="GQ67" s="160"/>
      <c r="GR67" s="160"/>
      <c r="GS67" s="160"/>
      <c r="GT67" s="160"/>
      <c r="GU67" s="160"/>
      <c r="GV67" s="160"/>
      <c r="GW67" s="160"/>
      <c r="GX67" s="160"/>
      <c r="GY67" s="160"/>
      <c r="GZ67" s="160"/>
      <c r="HA67" s="160"/>
      <c r="HB67" s="160"/>
      <c r="HC67" s="160"/>
      <c r="HD67" s="160"/>
      <c r="HE67" s="160"/>
      <c r="HF67" s="160"/>
      <c r="HG67" s="160"/>
      <c r="HH67" s="160"/>
      <c r="HI67" s="160"/>
      <c r="HJ67" s="160"/>
      <c r="HK67" s="160"/>
      <c r="HL67" s="160"/>
      <c r="HM67" s="160"/>
      <c r="HN67" s="160"/>
      <c r="HO67" s="160"/>
      <c r="HP67" s="160"/>
      <c r="HQ67" s="160"/>
      <c r="HR67" s="160"/>
      <c r="HS67" s="160"/>
      <c r="HT67" s="160"/>
      <c r="HU67" s="160"/>
      <c r="HV67" s="160"/>
      <c r="HW67" s="160"/>
    </row>
    <row r="68" s="116" customFormat="true" ht="14.25" spans="1:231">
      <c r="A68" s="143" t="s">
        <v>131</v>
      </c>
      <c r="B68" s="135">
        <v>48593</v>
      </c>
      <c r="C68" s="135"/>
      <c r="D68" s="135">
        <v>48593</v>
      </c>
      <c r="E68" s="144" t="s">
        <v>132</v>
      </c>
      <c r="F68" s="161"/>
      <c r="G68" s="154"/>
      <c r="H68" s="135">
        <v>0</v>
      </c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  <c r="FZ68" s="160"/>
      <c r="GA68" s="160"/>
      <c r="GB68" s="160"/>
      <c r="GC68" s="160"/>
      <c r="GD68" s="160"/>
      <c r="GE68" s="160"/>
      <c r="GF68" s="160"/>
      <c r="GG68" s="160"/>
      <c r="GH68" s="160"/>
      <c r="GI68" s="160"/>
      <c r="GJ68" s="160"/>
      <c r="GK68" s="160"/>
      <c r="GL68" s="160"/>
      <c r="GM68" s="160"/>
      <c r="GN68" s="160"/>
      <c r="GO68" s="160"/>
      <c r="GP68" s="160"/>
      <c r="GQ68" s="160"/>
      <c r="GR68" s="160"/>
      <c r="GS68" s="160"/>
      <c r="GT68" s="160"/>
      <c r="GU68" s="160"/>
      <c r="GV68" s="160"/>
      <c r="GW68" s="160"/>
      <c r="GX68" s="160"/>
      <c r="GY68" s="160"/>
      <c r="GZ68" s="160"/>
      <c r="HA68" s="160"/>
      <c r="HB68" s="160"/>
      <c r="HC68" s="160"/>
      <c r="HD68" s="160"/>
      <c r="HE68" s="160"/>
      <c r="HF68" s="160"/>
      <c r="HG68" s="160"/>
      <c r="HH68" s="160"/>
      <c r="HI68" s="160"/>
      <c r="HJ68" s="160"/>
      <c r="HK68" s="160"/>
      <c r="HL68" s="160"/>
      <c r="HM68" s="160"/>
      <c r="HN68" s="160"/>
      <c r="HO68" s="160"/>
      <c r="HP68" s="160"/>
      <c r="HQ68" s="160"/>
      <c r="HR68" s="160"/>
      <c r="HS68" s="160"/>
      <c r="HT68" s="160"/>
      <c r="HU68" s="160"/>
      <c r="HV68" s="160"/>
      <c r="HW68" s="160"/>
    </row>
    <row r="69" s="116" customFormat="true" ht="14.25" spans="1:231">
      <c r="A69" s="143" t="s">
        <v>133</v>
      </c>
      <c r="B69" s="135">
        <v>686615</v>
      </c>
      <c r="C69" s="135"/>
      <c r="D69" s="135">
        <v>686615</v>
      </c>
      <c r="E69" s="144" t="s">
        <v>134</v>
      </c>
      <c r="F69" s="161"/>
      <c r="G69" s="154"/>
      <c r="H69" s="135">
        <v>0</v>
      </c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  <c r="FZ69" s="160"/>
      <c r="GA69" s="160"/>
      <c r="GB69" s="160"/>
      <c r="GC69" s="160"/>
      <c r="GD69" s="160"/>
      <c r="GE69" s="160"/>
      <c r="GF69" s="160"/>
      <c r="GG69" s="160"/>
      <c r="GH69" s="160"/>
      <c r="GI69" s="160"/>
      <c r="GJ69" s="160"/>
      <c r="GK69" s="160"/>
      <c r="GL69" s="160"/>
      <c r="GM69" s="160"/>
      <c r="GN69" s="160"/>
      <c r="GO69" s="160"/>
      <c r="GP69" s="160"/>
      <c r="GQ69" s="160"/>
      <c r="GR69" s="160"/>
      <c r="GS69" s="160"/>
      <c r="GT69" s="160"/>
      <c r="GU69" s="160"/>
      <c r="GV69" s="160"/>
      <c r="GW69" s="160"/>
      <c r="GX69" s="160"/>
      <c r="GY69" s="160"/>
      <c r="GZ69" s="160"/>
      <c r="HA69" s="160"/>
      <c r="HB69" s="160"/>
      <c r="HC69" s="160"/>
      <c r="HD69" s="160"/>
      <c r="HE69" s="160"/>
      <c r="HF69" s="160"/>
      <c r="HG69" s="160"/>
      <c r="HH69" s="160"/>
      <c r="HI69" s="160"/>
      <c r="HJ69" s="160"/>
      <c r="HK69" s="160"/>
      <c r="HL69" s="160"/>
      <c r="HM69" s="160"/>
      <c r="HN69" s="160"/>
      <c r="HO69" s="160"/>
      <c r="HP69" s="160"/>
      <c r="HQ69" s="160"/>
      <c r="HR69" s="160"/>
      <c r="HS69" s="160"/>
      <c r="HT69" s="160"/>
      <c r="HU69" s="160"/>
      <c r="HV69" s="160"/>
      <c r="HW69" s="160"/>
    </row>
    <row r="70" s="116" customFormat="true" ht="14.25" spans="1:231">
      <c r="A70" s="143"/>
      <c r="B70" s="135"/>
      <c r="C70" s="135"/>
      <c r="D70" s="135"/>
      <c r="E70" s="143" t="s">
        <v>135</v>
      </c>
      <c r="F70" s="161">
        <v>100943</v>
      </c>
      <c r="G70" s="154"/>
      <c r="H70" s="135">
        <v>100943</v>
      </c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  <c r="FZ70" s="160"/>
      <c r="GA70" s="160"/>
      <c r="GB70" s="160"/>
      <c r="GC70" s="160"/>
      <c r="GD70" s="160"/>
      <c r="GE70" s="160"/>
      <c r="GF70" s="160"/>
      <c r="GG70" s="160"/>
      <c r="GH70" s="160"/>
      <c r="GI70" s="160"/>
      <c r="GJ70" s="160"/>
      <c r="GK70" s="160"/>
      <c r="GL70" s="160"/>
      <c r="GM70" s="160"/>
      <c r="GN70" s="160"/>
      <c r="GO70" s="160"/>
      <c r="GP70" s="160"/>
      <c r="GQ70" s="160"/>
      <c r="GR70" s="160"/>
      <c r="GS70" s="160"/>
      <c r="GT70" s="160"/>
      <c r="GU70" s="160"/>
      <c r="GV70" s="160"/>
      <c r="GW70" s="160"/>
      <c r="GX70" s="160"/>
      <c r="GY70" s="160"/>
      <c r="GZ70" s="160"/>
      <c r="HA70" s="160"/>
      <c r="HB70" s="160"/>
      <c r="HC70" s="160"/>
      <c r="HD70" s="160"/>
      <c r="HE70" s="160"/>
      <c r="HF70" s="160"/>
      <c r="HG70" s="160"/>
      <c r="HH70" s="160"/>
      <c r="HI70" s="160"/>
      <c r="HJ70" s="160"/>
      <c r="HK70" s="160"/>
      <c r="HL70" s="160"/>
      <c r="HM70" s="160"/>
      <c r="HN70" s="160"/>
      <c r="HO70" s="160"/>
      <c r="HP70" s="160"/>
      <c r="HQ70" s="160"/>
      <c r="HR70" s="160"/>
      <c r="HS70" s="160"/>
      <c r="HT70" s="160"/>
      <c r="HU70" s="160"/>
      <c r="HV70" s="160"/>
      <c r="HW70" s="160"/>
    </row>
    <row r="71" s="116" customFormat="true" ht="14.25" spans="1:231">
      <c r="A71" s="143"/>
      <c r="B71" s="135"/>
      <c r="C71" s="135"/>
      <c r="D71" s="135"/>
      <c r="E71" s="148" t="s">
        <v>136</v>
      </c>
      <c r="F71" s="161">
        <v>943</v>
      </c>
      <c r="G71" s="154"/>
      <c r="H71" s="135">
        <v>943</v>
      </c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  <c r="FZ71" s="160"/>
      <c r="GA71" s="160"/>
      <c r="GB71" s="160"/>
      <c r="GC71" s="160"/>
      <c r="GD71" s="160"/>
      <c r="GE71" s="160"/>
      <c r="GF71" s="160"/>
      <c r="GG71" s="160"/>
      <c r="GH71" s="160"/>
      <c r="GI71" s="160"/>
      <c r="GJ71" s="160"/>
      <c r="GK71" s="160"/>
      <c r="GL71" s="160"/>
      <c r="GM71" s="160"/>
      <c r="GN71" s="160"/>
      <c r="GO71" s="160"/>
      <c r="GP71" s="160"/>
      <c r="GQ71" s="160"/>
      <c r="GR71" s="160"/>
      <c r="GS71" s="160"/>
      <c r="GT71" s="160"/>
      <c r="GU71" s="160"/>
      <c r="GV71" s="160"/>
      <c r="GW71" s="160"/>
      <c r="GX71" s="160"/>
      <c r="GY71" s="160"/>
      <c r="GZ71" s="160"/>
      <c r="HA71" s="160"/>
      <c r="HB71" s="160"/>
      <c r="HC71" s="160"/>
      <c r="HD71" s="160"/>
      <c r="HE71" s="160"/>
      <c r="HF71" s="160"/>
      <c r="HG71" s="160"/>
      <c r="HH71" s="160"/>
      <c r="HI71" s="160"/>
      <c r="HJ71" s="160"/>
      <c r="HK71" s="160"/>
      <c r="HL71" s="160"/>
      <c r="HM71" s="160"/>
      <c r="HN71" s="160"/>
      <c r="HO71" s="160"/>
      <c r="HP71" s="160"/>
      <c r="HQ71" s="160"/>
      <c r="HR71" s="160"/>
      <c r="HS71" s="160"/>
      <c r="HT71" s="160"/>
      <c r="HU71" s="160"/>
      <c r="HV71" s="160"/>
      <c r="HW71" s="160"/>
    </row>
    <row r="72" s="116" customFormat="true" ht="14.25" spans="1:231">
      <c r="A72" s="143"/>
      <c r="B72" s="135"/>
      <c r="C72" s="135"/>
      <c r="D72" s="135"/>
      <c r="E72" s="148" t="s">
        <v>137</v>
      </c>
      <c r="F72" s="161">
        <v>100000</v>
      </c>
      <c r="G72" s="154"/>
      <c r="H72" s="135">
        <v>100000</v>
      </c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  <c r="FZ72" s="160"/>
      <c r="GA72" s="160"/>
      <c r="GB72" s="160"/>
      <c r="GC72" s="160"/>
      <c r="GD72" s="160"/>
      <c r="GE72" s="160"/>
      <c r="GF72" s="160"/>
      <c r="GG72" s="160"/>
      <c r="GH72" s="160"/>
      <c r="GI72" s="160"/>
      <c r="GJ72" s="160"/>
      <c r="GK72" s="160"/>
      <c r="GL72" s="160"/>
      <c r="GM72" s="160"/>
      <c r="GN72" s="160"/>
      <c r="GO72" s="160"/>
      <c r="GP72" s="160"/>
      <c r="GQ72" s="160"/>
      <c r="GR72" s="160"/>
      <c r="GS72" s="160"/>
      <c r="GT72" s="160"/>
      <c r="GU72" s="160"/>
      <c r="GV72" s="160"/>
      <c r="GW72" s="160"/>
      <c r="GX72" s="160"/>
      <c r="GY72" s="160"/>
      <c r="GZ72" s="160"/>
      <c r="HA72" s="160"/>
      <c r="HB72" s="160"/>
      <c r="HC72" s="160"/>
      <c r="HD72" s="160"/>
      <c r="HE72" s="160"/>
      <c r="HF72" s="160"/>
      <c r="HG72" s="160"/>
      <c r="HH72" s="160"/>
      <c r="HI72" s="160"/>
      <c r="HJ72" s="160"/>
      <c r="HK72" s="160"/>
      <c r="HL72" s="160"/>
      <c r="HM72" s="160"/>
      <c r="HN72" s="160"/>
      <c r="HO72" s="160"/>
      <c r="HP72" s="160"/>
      <c r="HQ72" s="160"/>
      <c r="HR72" s="160"/>
      <c r="HS72" s="160"/>
      <c r="HT72" s="160"/>
      <c r="HU72" s="160"/>
      <c r="HV72" s="160"/>
      <c r="HW72" s="160"/>
    </row>
    <row r="73" s="116" customFormat="true" ht="14.25" spans="1:231">
      <c r="A73" s="131" t="s">
        <v>138</v>
      </c>
      <c r="B73" s="132">
        <v>13188187</v>
      </c>
      <c r="C73" s="132">
        <v>1150000</v>
      </c>
      <c r="D73" s="132">
        <v>14338187</v>
      </c>
      <c r="E73" s="131" t="s">
        <v>139</v>
      </c>
      <c r="F73" s="132">
        <v>13188187</v>
      </c>
      <c r="G73" s="132">
        <v>1150000</v>
      </c>
      <c r="H73" s="132">
        <v>14338187</v>
      </c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</row>
    <row r="74" s="116" customFormat="true" ht="15.95" customHeight="true" spans="1:231">
      <c r="A74" s="119"/>
      <c r="B74" s="120"/>
      <c r="C74" s="120"/>
      <c r="D74" s="120"/>
      <c r="E74" s="121"/>
      <c r="F74" s="120"/>
      <c r="G74" s="122"/>
      <c r="H74" s="122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  <c r="FZ74" s="160"/>
      <c r="GA74" s="160"/>
      <c r="GB74" s="160"/>
      <c r="GC74" s="160"/>
      <c r="GD74" s="160"/>
      <c r="GE74" s="160"/>
      <c r="GF74" s="160"/>
      <c r="GG74" s="160"/>
      <c r="GH74" s="160"/>
      <c r="GI74" s="160"/>
      <c r="GJ74" s="160"/>
      <c r="GK74" s="160"/>
      <c r="GL74" s="160"/>
      <c r="GM74" s="160"/>
      <c r="GN74" s="160"/>
      <c r="GO74" s="160"/>
      <c r="GP74" s="160"/>
      <c r="GQ74" s="160"/>
      <c r="GR74" s="160"/>
      <c r="GS74" s="160"/>
      <c r="GT74" s="160"/>
      <c r="GU74" s="160"/>
      <c r="GV74" s="160"/>
      <c r="GW74" s="160"/>
      <c r="GX74" s="160"/>
      <c r="GY74" s="160"/>
      <c r="GZ74" s="160"/>
      <c r="HA74" s="160"/>
      <c r="HB74" s="160"/>
      <c r="HC74" s="160"/>
      <c r="HD74" s="160"/>
      <c r="HE74" s="160"/>
      <c r="HF74" s="160"/>
      <c r="HG74" s="160"/>
      <c r="HH74" s="160"/>
      <c r="HI74" s="160"/>
      <c r="HJ74" s="160"/>
      <c r="HK74" s="160"/>
      <c r="HL74" s="160"/>
      <c r="HM74" s="160"/>
      <c r="HN74" s="160"/>
      <c r="HO74" s="160"/>
      <c r="HP74" s="160"/>
      <c r="HQ74" s="160"/>
      <c r="HR74" s="160"/>
      <c r="HS74" s="160"/>
      <c r="HT74" s="160"/>
      <c r="HU74" s="160"/>
      <c r="HV74" s="160"/>
      <c r="HW74" s="160"/>
    </row>
    <row r="75" s="116" customFormat="true" ht="15.95" customHeight="true" spans="1:231">
      <c r="A75" s="119"/>
      <c r="B75" s="120"/>
      <c r="C75" s="120"/>
      <c r="D75" s="120"/>
      <c r="E75" s="121"/>
      <c r="F75" s="120"/>
      <c r="G75" s="122"/>
      <c r="H75" s="122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</row>
    <row r="76" s="116" customFormat="true" ht="15.95" customHeight="true" spans="1:231">
      <c r="A76" s="119"/>
      <c r="B76" s="120"/>
      <c r="C76" s="120"/>
      <c r="D76" s="120"/>
      <c r="E76" s="121"/>
      <c r="F76" s="120"/>
      <c r="G76" s="122"/>
      <c r="H76" s="122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</row>
    <row r="77" s="116" customFormat="true" ht="15.95" customHeight="true" spans="1:231">
      <c r="A77" s="119"/>
      <c r="B77" s="120"/>
      <c r="C77" s="120"/>
      <c r="D77" s="120"/>
      <c r="E77" s="121"/>
      <c r="F77" s="120"/>
      <c r="G77" s="122"/>
      <c r="H77" s="122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  <c r="FZ77" s="160"/>
      <c r="GA77" s="160"/>
      <c r="GB77" s="160"/>
      <c r="GC77" s="160"/>
      <c r="GD77" s="160"/>
      <c r="GE77" s="160"/>
      <c r="GF77" s="160"/>
      <c r="GG77" s="160"/>
      <c r="GH77" s="160"/>
      <c r="GI77" s="160"/>
      <c r="GJ77" s="160"/>
      <c r="GK77" s="160"/>
      <c r="GL77" s="160"/>
      <c r="GM77" s="160"/>
      <c r="GN77" s="160"/>
      <c r="GO77" s="160"/>
      <c r="GP77" s="160"/>
      <c r="GQ77" s="160"/>
      <c r="GR77" s="160"/>
      <c r="GS77" s="160"/>
      <c r="GT77" s="160"/>
      <c r="GU77" s="160"/>
      <c r="GV77" s="160"/>
      <c r="GW77" s="160"/>
      <c r="GX77" s="160"/>
      <c r="GY77" s="160"/>
      <c r="GZ77" s="160"/>
      <c r="HA77" s="160"/>
      <c r="HB77" s="160"/>
      <c r="HC77" s="160"/>
      <c r="HD77" s="160"/>
      <c r="HE77" s="160"/>
      <c r="HF77" s="160"/>
      <c r="HG77" s="160"/>
      <c r="HH77" s="160"/>
      <c r="HI77" s="160"/>
      <c r="HJ77" s="160"/>
      <c r="HK77" s="160"/>
      <c r="HL77" s="160"/>
      <c r="HM77" s="160"/>
      <c r="HN77" s="160"/>
      <c r="HO77" s="160"/>
      <c r="HP77" s="160"/>
      <c r="HQ77" s="160"/>
      <c r="HR77" s="160"/>
      <c r="HS77" s="160"/>
      <c r="HT77" s="160"/>
      <c r="HU77" s="160"/>
      <c r="HV77" s="160"/>
      <c r="HW77" s="160"/>
    </row>
    <row r="78" s="116" customFormat="true" ht="15.95" customHeight="true" spans="1:231">
      <c r="A78" s="119"/>
      <c r="B78" s="120"/>
      <c r="C78" s="120"/>
      <c r="D78" s="120"/>
      <c r="E78" s="121"/>
      <c r="F78" s="120"/>
      <c r="G78" s="122"/>
      <c r="H78" s="122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  <c r="FZ78" s="160"/>
      <c r="GA78" s="160"/>
      <c r="GB78" s="160"/>
      <c r="GC78" s="160"/>
      <c r="GD78" s="160"/>
      <c r="GE78" s="160"/>
      <c r="GF78" s="160"/>
      <c r="GG78" s="160"/>
      <c r="GH78" s="160"/>
      <c r="GI78" s="160"/>
      <c r="GJ78" s="160"/>
      <c r="GK78" s="160"/>
      <c r="GL78" s="160"/>
      <c r="GM78" s="160"/>
      <c r="GN78" s="160"/>
      <c r="GO78" s="160"/>
      <c r="GP78" s="160"/>
      <c r="GQ78" s="160"/>
      <c r="GR78" s="160"/>
      <c r="GS78" s="160"/>
      <c r="GT78" s="160"/>
      <c r="GU78" s="160"/>
      <c r="GV78" s="160"/>
      <c r="GW78" s="160"/>
      <c r="GX78" s="160"/>
      <c r="GY78" s="160"/>
      <c r="GZ78" s="160"/>
      <c r="HA78" s="160"/>
      <c r="HB78" s="160"/>
      <c r="HC78" s="160"/>
      <c r="HD78" s="160"/>
      <c r="HE78" s="160"/>
      <c r="HF78" s="160"/>
      <c r="HG78" s="160"/>
      <c r="HH78" s="160"/>
      <c r="HI78" s="160"/>
      <c r="HJ78" s="160"/>
      <c r="HK78" s="160"/>
      <c r="HL78" s="160"/>
      <c r="HM78" s="160"/>
      <c r="HN78" s="160"/>
      <c r="HO78" s="160"/>
      <c r="HP78" s="160"/>
      <c r="HQ78" s="160"/>
      <c r="HR78" s="160"/>
      <c r="HS78" s="160"/>
      <c r="HT78" s="160"/>
      <c r="HU78" s="160"/>
      <c r="HV78" s="160"/>
      <c r="HW78" s="160"/>
    </row>
    <row r="79" s="116" customFormat="true" ht="14.25" spans="1:231">
      <c r="A79" s="119"/>
      <c r="B79" s="120"/>
      <c r="C79" s="120"/>
      <c r="D79" s="120"/>
      <c r="E79" s="121"/>
      <c r="F79" s="120"/>
      <c r="G79" s="122"/>
      <c r="H79" s="122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  <c r="FZ79" s="160"/>
      <c r="GA79" s="160"/>
      <c r="GB79" s="160"/>
      <c r="GC79" s="160"/>
      <c r="GD79" s="160"/>
      <c r="GE79" s="160"/>
      <c r="GF79" s="160"/>
      <c r="GG79" s="160"/>
      <c r="GH79" s="160"/>
      <c r="GI79" s="160"/>
      <c r="GJ79" s="160"/>
      <c r="GK79" s="160"/>
      <c r="GL79" s="160"/>
      <c r="GM79" s="160"/>
      <c r="GN79" s="160"/>
      <c r="GO79" s="160"/>
      <c r="GP79" s="160"/>
      <c r="GQ79" s="160"/>
      <c r="GR79" s="160"/>
      <c r="GS79" s="160"/>
      <c r="GT79" s="160"/>
      <c r="GU79" s="160"/>
      <c r="GV79" s="160"/>
      <c r="GW79" s="160"/>
      <c r="GX79" s="160"/>
      <c r="GY79" s="160"/>
      <c r="GZ79" s="160"/>
      <c r="HA79" s="160"/>
      <c r="HB79" s="160"/>
      <c r="HC79" s="160"/>
      <c r="HD79" s="160"/>
      <c r="HE79" s="160"/>
      <c r="HF79" s="160"/>
      <c r="HG79" s="160"/>
      <c r="HH79" s="160"/>
      <c r="HI79" s="160"/>
      <c r="HJ79" s="160"/>
      <c r="HK79" s="160"/>
      <c r="HL79" s="160"/>
      <c r="HM79" s="160"/>
      <c r="HN79" s="160"/>
      <c r="HO79" s="160"/>
      <c r="HP79" s="160"/>
      <c r="HQ79" s="160"/>
      <c r="HR79" s="160"/>
      <c r="HS79" s="160"/>
      <c r="HT79" s="160"/>
      <c r="HU79" s="160"/>
      <c r="HV79" s="160"/>
      <c r="HW79" s="160"/>
    </row>
  </sheetData>
  <mergeCells count="3">
    <mergeCell ref="A2:H2"/>
    <mergeCell ref="A4:D4"/>
    <mergeCell ref="E4:H4"/>
  </mergeCells>
  <printOptions horizontalCentered="true"/>
  <pageMargins left="0.748031496062992" right="0.748031496062992" top="0.984251968503937" bottom="0.984251968503937" header="0.511811023622047" footer="0.511811023622047"/>
  <pageSetup paperSize="8" scale="53" fitToHeight="37" orientation="landscape"/>
  <headerFooter alignWithMargins="0">
    <oddFooter>&amp;C—&amp;P—</oddFooter>
    <firstFooter>&amp;C10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74"/>
  <sheetViews>
    <sheetView showZeros="0" topLeftCell="A15" workbookViewId="0">
      <selection activeCell="A38" sqref="A38"/>
    </sheetView>
  </sheetViews>
  <sheetFormatPr defaultColWidth="7" defaultRowHeight="14.25"/>
  <cols>
    <col min="1" max="1" width="54.625" style="42" customWidth="true"/>
    <col min="2" max="2" width="15.625" style="43" customWidth="true"/>
    <col min="3" max="3" width="15.375" style="43" customWidth="true"/>
    <col min="4" max="4" width="14.5" style="43" customWidth="true"/>
    <col min="5" max="5" width="56.875" style="42" customWidth="true"/>
    <col min="6" max="6" width="16.75" style="44" customWidth="true"/>
    <col min="7" max="7" width="15.25" style="44" customWidth="true"/>
    <col min="8" max="8" width="14" style="44" customWidth="true"/>
    <col min="9" max="16" width="9" style="42" customWidth="true"/>
    <col min="17" max="208" width="6.75" style="42" customWidth="true"/>
    <col min="209" max="226" width="9" style="42" customWidth="true"/>
    <col min="227" max="256" width="7" style="45"/>
    <col min="257" max="257" width="54.625" style="45" customWidth="true"/>
    <col min="258" max="258" width="15.625" style="45" customWidth="true"/>
    <col min="259" max="259" width="15.375" style="45" customWidth="true"/>
    <col min="260" max="260" width="14.5" style="45" customWidth="true"/>
    <col min="261" max="261" width="56.875" style="45" customWidth="true"/>
    <col min="262" max="262" width="16.75" style="45" customWidth="true"/>
    <col min="263" max="263" width="15.25" style="45" customWidth="true"/>
    <col min="264" max="264" width="14" style="45" customWidth="true"/>
    <col min="265" max="272" width="9" style="45" customWidth="true"/>
    <col min="273" max="464" width="6.75" style="45" customWidth="true"/>
    <col min="465" max="482" width="9" style="45" customWidth="true"/>
    <col min="483" max="512" width="7" style="45"/>
    <col min="513" max="513" width="54.625" style="45" customWidth="true"/>
    <col min="514" max="514" width="15.625" style="45" customWidth="true"/>
    <col min="515" max="515" width="15.375" style="45" customWidth="true"/>
    <col min="516" max="516" width="14.5" style="45" customWidth="true"/>
    <col min="517" max="517" width="56.875" style="45" customWidth="true"/>
    <col min="518" max="518" width="16.75" style="45" customWidth="true"/>
    <col min="519" max="519" width="15.25" style="45" customWidth="true"/>
    <col min="520" max="520" width="14" style="45" customWidth="true"/>
    <col min="521" max="528" width="9" style="45" customWidth="true"/>
    <col min="529" max="720" width="6.75" style="45" customWidth="true"/>
    <col min="721" max="738" width="9" style="45" customWidth="true"/>
    <col min="739" max="768" width="7" style="45"/>
    <col min="769" max="769" width="54.625" style="45" customWidth="true"/>
    <col min="770" max="770" width="15.625" style="45" customWidth="true"/>
    <col min="771" max="771" width="15.375" style="45" customWidth="true"/>
    <col min="772" max="772" width="14.5" style="45" customWidth="true"/>
    <col min="773" max="773" width="56.875" style="45" customWidth="true"/>
    <col min="774" max="774" width="16.75" style="45" customWidth="true"/>
    <col min="775" max="775" width="15.25" style="45" customWidth="true"/>
    <col min="776" max="776" width="14" style="45" customWidth="true"/>
    <col min="777" max="784" width="9" style="45" customWidth="true"/>
    <col min="785" max="976" width="6.75" style="45" customWidth="true"/>
    <col min="977" max="994" width="9" style="45" customWidth="true"/>
    <col min="995" max="1024" width="7" style="45"/>
    <col min="1025" max="1025" width="54.625" style="45" customWidth="true"/>
    <col min="1026" max="1026" width="15.625" style="45" customWidth="true"/>
    <col min="1027" max="1027" width="15.375" style="45" customWidth="true"/>
    <col min="1028" max="1028" width="14.5" style="45" customWidth="true"/>
    <col min="1029" max="1029" width="56.875" style="45" customWidth="true"/>
    <col min="1030" max="1030" width="16.75" style="45" customWidth="true"/>
    <col min="1031" max="1031" width="15.25" style="45" customWidth="true"/>
    <col min="1032" max="1032" width="14" style="45" customWidth="true"/>
    <col min="1033" max="1040" width="9" style="45" customWidth="true"/>
    <col min="1041" max="1232" width="6.75" style="45" customWidth="true"/>
    <col min="1233" max="1250" width="9" style="45" customWidth="true"/>
    <col min="1251" max="1280" width="7" style="45"/>
    <col min="1281" max="1281" width="54.625" style="45" customWidth="true"/>
    <col min="1282" max="1282" width="15.625" style="45" customWidth="true"/>
    <col min="1283" max="1283" width="15.375" style="45" customWidth="true"/>
    <col min="1284" max="1284" width="14.5" style="45" customWidth="true"/>
    <col min="1285" max="1285" width="56.875" style="45" customWidth="true"/>
    <col min="1286" max="1286" width="16.75" style="45" customWidth="true"/>
    <col min="1287" max="1287" width="15.25" style="45" customWidth="true"/>
    <col min="1288" max="1288" width="14" style="45" customWidth="true"/>
    <col min="1289" max="1296" width="9" style="45" customWidth="true"/>
    <col min="1297" max="1488" width="6.75" style="45" customWidth="true"/>
    <col min="1489" max="1506" width="9" style="45" customWidth="true"/>
    <col min="1507" max="1536" width="7" style="45"/>
    <col min="1537" max="1537" width="54.625" style="45" customWidth="true"/>
    <col min="1538" max="1538" width="15.625" style="45" customWidth="true"/>
    <col min="1539" max="1539" width="15.375" style="45" customWidth="true"/>
    <col min="1540" max="1540" width="14.5" style="45" customWidth="true"/>
    <col min="1541" max="1541" width="56.875" style="45" customWidth="true"/>
    <col min="1542" max="1542" width="16.75" style="45" customWidth="true"/>
    <col min="1543" max="1543" width="15.25" style="45" customWidth="true"/>
    <col min="1544" max="1544" width="14" style="45" customWidth="true"/>
    <col min="1545" max="1552" width="9" style="45" customWidth="true"/>
    <col min="1553" max="1744" width="6.75" style="45" customWidth="true"/>
    <col min="1745" max="1762" width="9" style="45" customWidth="true"/>
    <col min="1763" max="1792" width="7" style="45"/>
    <col min="1793" max="1793" width="54.625" style="45" customWidth="true"/>
    <col min="1794" max="1794" width="15.625" style="45" customWidth="true"/>
    <col min="1795" max="1795" width="15.375" style="45" customWidth="true"/>
    <col min="1796" max="1796" width="14.5" style="45" customWidth="true"/>
    <col min="1797" max="1797" width="56.875" style="45" customWidth="true"/>
    <col min="1798" max="1798" width="16.75" style="45" customWidth="true"/>
    <col min="1799" max="1799" width="15.25" style="45" customWidth="true"/>
    <col min="1800" max="1800" width="14" style="45" customWidth="true"/>
    <col min="1801" max="1808" width="9" style="45" customWidth="true"/>
    <col min="1809" max="2000" width="6.75" style="45" customWidth="true"/>
    <col min="2001" max="2018" width="9" style="45" customWidth="true"/>
    <col min="2019" max="2048" width="7" style="45"/>
    <col min="2049" max="2049" width="54.625" style="45" customWidth="true"/>
    <col min="2050" max="2050" width="15.625" style="45" customWidth="true"/>
    <col min="2051" max="2051" width="15.375" style="45" customWidth="true"/>
    <col min="2052" max="2052" width="14.5" style="45" customWidth="true"/>
    <col min="2053" max="2053" width="56.875" style="45" customWidth="true"/>
    <col min="2054" max="2054" width="16.75" style="45" customWidth="true"/>
    <col min="2055" max="2055" width="15.25" style="45" customWidth="true"/>
    <col min="2056" max="2056" width="14" style="45" customWidth="true"/>
    <col min="2057" max="2064" width="9" style="45" customWidth="true"/>
    <col min="2065" max="2256" width="6.75" style="45" customWidth="true"/>
    <col min="2257" max="2274" width="9" style="45" customWidth="true"/>
    <col min="2275" max="2304" width="7" style="45"/>
    <col min="2305" max="2305" width="54.625" style="45" customWidth="true"/>
    <col min="2306" max="2306" width="15.625" style="45" customWidth="true"/>
    <col min="2307" max="2307" width="15.375" style="45" customWidth="true"/>
    <col min="2308" max="2308" width="14.5" style="45" customWidth="true"/>
    <col min="2309" max="2309" width="56.875" style="45" customWidth="true"/>
    <col min="2310" max="2310" width="16.75" style="45" customWidth="true"/>
    <col min="2311" max="2311" width="15.25" style="45" customWidth="true"/>
    <col min="2312" max="2312" width="14" style="45" customWidth="true"/>
    <col min="2313" max="2320" width="9" style="45" customWidth="true"/>
    <col min="2321" max="2512" width="6.75" style="45" customWidth="true"/>
    <col min="2513" max="2530" width="9" style="45" customWidth="true"/>
    <col min="2531" max="2560" width="7" style="45"/>
    <col min="2561" max="2561" width="54.625" style="45" customWidth="true"/>
    <col min="2562" max="2562" width="15.625" style="45" customWidth="true"/>
    <col min="2563" max="2563" width="15.375" style="45" customWidth="true"/>
    <col min="2564" max="2564" width="14.5" style="45" customWidth="true"/>
    <col min="2565" max="2565" width="56.875" style="45" customWidth="true"/>
    <col min="2566" max="2566" width="16.75" style="45" customWidth="true"/>
    <col min="2567" max="2567" width="15.25" style="45" customWidth="true"/>
    <col min="2568" max="2568" width="14" style="45" customWidth="true"/>
    <col min="2569" max="2576" width="9" style="45" customWidth="true"/>
    <col min="2577" max="2768" width="6.75" style="45" customWidth="true"/>
    <col min="2769" max="2786" width="9" style="45" customWidth="true"/>
    <col min="2787" max="2816" width="7" style="45"/>
    <col min="2817" max="2817" width="54.625" style="45" customWidth="true"/>
    <col min="2818" max="2818" width="15.625" style="45" customWidth="true"/>
    <col min="2819" max="2819" width="15.375" style="45" customWidth="true"/>
    <col min="2820" max="2820" width="14.5" style="45" customWidth="true"/>
    <col min="2821" max="2821" width="56.875" style="45" customWidth="true"/>
    <col min="2822" max="2822" width="16.75" style="45" customWidth="true"/>
    <col min="2823" max="2823" width="15.25" style="45" customWidth="true"/>
    <col min="2824" max="2824" width="14" style="45" customWidth="true"/>
    <col min="2825" max="2832" width="9" style="45" customWidth="true"/>
    <col min="2833" max="3024" width="6.75" style="45" customWidth="true"/>
    <col min="3025" max="3042" width="9" style="45" customWidth="true"/>
    <col min="3043" max="3072" width="7" style="45"/>
    <col min="3073" max="3073" width="54.625" style="45" customWidth="true"/>
    <col min="3074" max="3074" width="15.625" style="45" customWidth="true"/>
    <col min="3075" max="3075" width="15.375" style="45" customWidth="true"/>
    <col min="3076" max="3076" width="14.5" style="45" customWidth="true"/>
    <col min="3077" max="3077" width="56.875" style="45" customWidth="true"/>
    <col min="3078" max="3078" width="16.75" style="45" customWidth="true"/>
    <col min="3079" max="3079" width="15.25" style="45" customWidth="true"/>
    <col min="3080" max="3080" width="14" style="45" customWidth="true"/>
    <col min="3081" max="3088" width="9" style="45" customWidth="true"/>
    <col min="3089" max="3280" width="6.75" style="45" customWidth="true"/>
    <col min="3281" max="3298" width="9" style="45" customWidth="true"/>
    <col min="3299" max="3328" width="7" style="45"/>
    <col min="3329" max="3329" width="54.625" style="45" customWidth="true"/>
    <col min="3330" max="3330" width="15.625" style="45" customWidth="true"/>
    <col min="3331" max="3331" width="15.375" style="45" customWidth="true"/>
    <col min="3332" max="3332" width="14.5" style="45" customWidth="true"/>
    <col min="3333" max="3333" width="56.875" style="45" customWidth="true"/>
    <col min="3334" max="3334" width="16.75" style="45" customWidth="true"/>
    <col min="3335" max="3335" width="15.25" style="45" customWidth="true"/>
    <col min="3336" max="3336" width="14" style="45" customWidth="true"/>
    <col min="3337" max="3344" width="9" style="45" customWidth="true"/>
    <col min="3345" max="3536" width="6.75" style="45" customWidth="true"/>
    <col min="3537" max="3554" width="9" style="45" customWidth="true"/>
    <col min="3555" max="3584" width="7" style="45"/>
    <col min="3585" max="3585" width="54.625" style="45" customWidth="true"/>
    <col min="3586" max="3586" width="15.625" style="45" customWidth="true"/>
    <col min="3587" max="3587" width="15.375" style="45" customWidth="true"/>
    <col min="3588" max="3588" width="14.5" style="45" customWidth="true"/>
    <col min="3589" max="3589" width="56.875" style="45" customWidth="true"/>
    <col min="3590" max="3590" width="16.75" style="45" customWidth="true"/>
    <col min="3591" max="3591" width="15.25" style="45" customWidth="true"/>
    <col min="3592" max="3592" width="14" style="45" customWidth="true"/>
    <col min="3593" max="3600" width="9" style="45" customWidth="true"/>
    <col min="3601" max="3792" width="6.75" style="45" customWidth="true"/>
    <col min="3793" max="3810" width="9" style="45" customWidth="true"/>
    <col min="3811" max="3840" width="7" style="45"/>
    <col min="3841" max="3841" width="54.625" style="45" customWidth="true"/>
    <col min="3842" max="3842" width="15.625" style="45" customWidth="true"/>
    <col min="3843" max="3843" width="15.375" style="45" customWidth="true"/>
    <col min="3844" max="3844" width="14.5" style="45" customWidth="true"/>
    <col min="3845" max="3845" width="56.875" style="45" customWidth="true"/>
    <col min="3846" max="3846" width="16.75" style="45" customWidth="true"/>
    <col min="3847" max="3847" width="15.25" style="45" customWidth="true"/>
    <col min="3848" max="3848" width="14" style="45" customWidth="true"/>
    <col min="3849" max="3856" width="9" style="45" customWidth="true"/>
    <col min="3857" max="4048" width="6.75" style="45" customWidth="true"/>
    <col min="4049" max="4066" width="9" style="45" customWidth="true"/>
    <col min="4067" max="4096" width="7" style="45"/>
    <col min="4097" max="4097" width="54.625" style="45" customWidth="true"/>
    <col min="4098" max="4098" width="15.625" style="45" customWidth="true"/>
    <col min="4099" max="4099" width="15.375" style="45" customWidth="true"/>
    <col min="4100" max="4100" width="14.5" style="45" customWidth="true"/>
    <col min="4101" max="4101" width="56.875" style="45" customWidth="true"/>
    <col min="4102" max="4102" width="16.75" style="45" customWidth="true"/>
    <col min="4103" max="4103" width="15.25" style="45" customWidth="true"/>
    <col min="4104" max="4104" width="14" style="45" customWidth="true"/>
    <col min="4105" max="4112" width="9" style="45" customWidth="true"/>
    <col min="4113" max="4304" width="6.75" style="45" customWidth="true"/>
    <col min="4305" max="4322" width="9" style="45" customWidth="true"/>
    <col min="4323" max="4352" width="7" style="45"/>
    <col min="4353" max="4353" width="54.625" style="45" customWidth="true"/>
    <col min="4354" max="4354" width="15.625" style="45" customWidth="true"/>
    <col min="4355" max="4355" width="15.375" style="45" customWidth="true"/>
    <col min="4356" max="4356" width="14.5" style="45" customWidth="true"/>
    <col min="4357" max="4357" width="56.875" style="45" customWidth="true"/>
    <col min="4358" max="4358" width="16.75" style="45" customWidth="true"/>
    <col min="4359" max="4359" width="15.25" style="45" customWidth="true"/>
    <col min="4360" max="4360" width="14" style="45" customWidth="true"/>
    <col min="4361" max="4368" width="9" style="45" customWidth="true"/>
    <col min="4369" max="4560" width="6.75" style="45" customWidth="true"/>
    <col min="4561" max="4578" width="9" style="45" customWidth="true"/>
    <col min="4579" max="4608" width="7" style="45"/>
    <col min="4609" max="4609" width="54.625" style="45" customWidth="true"/>
    <col min="4610" max="4610" width="15.625" style="45" customWidth="true"/>
    <col min="4611" max="4611" width="15.375" style="45" customWidth="true"/>
    <col min="4612" max="4612" width="14.5" style="45" customWidth="true"/>
    <col min="4613" max="4613" width="56.875" style="45" customWidth="true"/>
    <col min="4614" max="4614" width="16.75" style="45" customWidth="true"/>
    <col min="4615" max="4615" width="15.25" style="45" customWidth="true"/>
    <col min="4616" max="4616" width="14" style="45" customWidth="true"/>
    <col min="4617" max="4624" width="9" style="45" customWidth="true"/>
    <col min="4625" max="4816" width="6.75" style="45" customWidth="true"/>
    <col min="4817" max="4834" width="9" style="45" customWidth="true"/>
    <col min="4835" max="4864" width="7" style="45"/>
    <col min="4865" max="4865" width="54.625" style="45" customWidth="true"/>
    <col min="4866" max="4866" width="15.625" style="45" customWidth="true"/>
    <col min="4867" max="4867" width="15.375" style="45" customWidth="true"/>
    <col min="4868" max="4868" width="14.5" style="45" customWidth="true"/>
    <col min="4869" max="4869" width="56.875" style="45" customWidth="true"/>
    <col min="4870" max="4870" width="16.75" style="45" customWidth="true"/>
    <col min="4871" max="4871" width="15.25" style="45" customWidth="true"/>
    <col min="4872" max="4872" width="14" style="45" customWidth="true"/>
    <col min="4873" max="4880" width="9" style="45" customWidth="true"/>
    <col min="4881" max="5072" width="6.75" style="45" customWidth="true"/>
    <col min="5073" max="5090" width="9" style="45" customWidth="true"/>
    <col min="5091" max="5120" width="7" style="45"/>
    <col min="5121" max="5121" width="54.625" style="45" customWidth="true"/>
    <col min="5122" max="5122" width="15.625" style="45" customWidth="true"/>
    <col min="5123" max="5123" width="15.375" style="45" customWidth="true"/>
    <col min="5124" max="5124" width="14.5" style="45" customWidth="true"/>
    <col min="5125" max="5125" width="56.875" style="45" customWidth="true"/>
    <col min="5126" max="5126" width="16.75" style="45" customWidth="true"/>
    <col min="5127" max="5127" width="15.25" style="45" customWidth="true"/>
    <col min="5128" max="5128" width="14" style="45" customWidth="true"/>
    <col min="5129" max="5136" width="9" style="45" customWidth="true"/>
    <col min="5137" max="5328" width="6.75" style="45" customWidth="true"/>
    <col min="5329" max="5346" width="9" style="45" customWidth="true"/>
    <col min="5347" max="5376" width="7" style="45"/>
    <col min="5377" max="5377" width="54.625" style="45" customWidth="true"/>
    <col min="5378" max="5378" width="15.625" style="45" customWidth="true"/>
    <col min="5379" max="5379" width="15.375" style="45" customWidth="true"/>
    <col min="5380" max="5380" width="14.5" style="45" customWidth="true"/>
    <col min="5381" max="5381" width="56.875" style="45" customWidth="true"/>
    <col min="5382" max="5382" width="16.75" style="45" customWidth="true"/>
    <col min="5383" max="5383" width="15.25" style="45" customWidth="true"/>
    <col min="5384" max="5384" width="14" style="45" customWidth="true"/>
    <col min="5385" max="5392" width="9" style="45" customWidth="true"/>
    <col min="5393" max="5584" width="6.75" style="45" customWidth="true"/>
    <col min="5585" max="5602" width="9" style="45" customWidth="true"/>
    <col min="5603" max="5632" width="7" style="45"/>
    <col min="5633" max="5633" width="54.625" style="45" customWidth="true"/>
    <col min="5634" max="5634" width="15.625" style="45" customWidth="true"/>
    <col min="5635" max="5635" width="15.375" style="45" customWidth="true"/>
    <col min="5636" max="5636" width="14.5" style="45" customWidth="true"/>
    <col min="5637" max="5637" width="56.875" style="45" customWidth="true"/>
    <col min="5638" max="5638" width="16.75" style="45" customWidth="true"/>
    <col min="5639" max="5639" width="15.25" style="45" customWidth="true"/>
    <col min="5640" max="5640" width="14" style="45" customWidth="true"/>
    <col min="5641" max="5648" width="9" style="45" customWidth="true"/>
    <col min="5649" max="5840" width="6.75" style="45" customWidth="true"/>
    <col min="5841" max="5858" width="9" style="45" customWidth="true"/>
    <col min="5859" max="5888" width="7" style="45"/>
    <col min="5889" max="5889" width="54.625" style="45" customWidth="true"/>
    <col min="5890" max="5890" width="15.625" style="45" customWidth="true"/>
    <col min="5891" max="5891" width="15.375" style="45" customWidth="true"/>
    <col min="5892" max="5892" width="14.5" style="45" customWidth="true"/>
    <col min="5893" max="5893" width="56.875" style="45" customWidth="true"/>
    <col min="5894" max="5894" width="16.75" style="45" customWidth="true"/>
    <col min="5895" max="5895" width="15.25" style="45" customWidth="true"/>
    <col min="5896" max="5896" width="14" style="45" customWidth="true"/>
    <col min="5897" max="5904" width="9" style="45" customWidth="true"/>
    <col min="5905" max="6096" width="6.75" style="45" customWidth="true"/>
    <col min="6097" max="6114" width="9" style="45" customWidth="true"/>
    <col min="6115" max="6144" width="7" style="45"/>
    <col min="6145" max="6145" width="54.625" style="45" customWidth="true"/>
    <col min="6146" max="6146" width="15.625" style="45" customWidth="true"/>
    <col min="6147" max="6147" width="15.375" style="45" customWidth="true"/>
    <col min="6148" max="6148" width="14.5" style="45" customWidth="true"/>
    <col min="6149" max="6149" width="56.875" style="45" customWidth="true"/>
    <col min="6150" max="6150" width="16.75" style="45" customWidth="true"/>
    <col min="6151" max="6151" width="15.25" style="45" customWidth="true"/>
    <col min="6152" max="6152" width="14" style="45" customWidth="true"/>
    <col min="6153" max="6160" width="9" style="45" customWidth="true"/>
    <col min="6161" max="6352" width="6.75" style="45" customWidth="true"/>
    <col min="6353" max="6370" width="9" style="45" customWidth="true"/>
    <col min="6371" max="6400" width="7" style="45"/>
    <col min="6401" max="6401" width="54.625" style="45" customWidth="true"/>
    <col min="6402" max="6402" width="15.625" style="45" customWidth="true"/>
    <col min="6403" max="6403" width="15.375" style="45" customWidth="true"/>
    <col min="6404" max="6404" width="14.5" style="45" customWidth="true"/>
    <col min="6405" max="6405" width="56.875" style="45" customWidth="true"/>
    <col min="6406" max="6406" width="16.75" style="45" customWidth="true"/>
    <col min="6407" max="6407" width="15.25" style="45" customWidth="true"/>
    <col min="6408" max="6408" width="14" style="45" customWidth="true"/>
    <col min="6409" max="6416" width="9" style="45" customWidth="true"/>
    <col min="6417" max="6608" width="6.75" style="45" customWidth="true"/>
    <col min="6609" max="6626" width="9" style="45" customWidth="true"/>
    <col min="6627" max="6656" width="7" style="45"/>
    <col min="6657" max="6657" width="54.625" style="45" customWidth="true"/>
    <col min="6658" max="6658" width="15.625" style="45" customWidth="true"/>
    <col min="6659" max="6659" width="15.375" style="45" customWidth="true"/>
    <col min="6660" max="6660" width="14.5" style="45" customWidth="true"/>
    <col min="6661" max="6661" width="56.875" style="45" customWidth="true"/>
    <col min="6662" max="6662" width="16.75" style="45" customWidth="true"/>
    <col min="6663" max="6663" width="15.25" style="45" customWidth="true"/>
    <col min="6664" max="6664" width="14" style="45" customWidth="true"/>
    <col min="6665" max="6672" width="9" style="45" customWidth="true"/>
    <col min="6673" max="6864" width="6.75" style="45" customWidth="true"/>
    <col min="6865" max="6882" width="9" style="45" customWidth="true"/>
    <col min="6883" max="6912" width="7" style="45"/>
    <col min="6913" max="6913" width="54.625" style="45" customWidth="true"/>
    <col min="6914" max="6914" width="15.625" style="45" customWidth="true"/>
    <col min="6915" max="6915" width="15.375" style="45" customWidth="true"/>
    <col min="6916" max="6916" width="14.5" style="45" customWidth="true"/>
    <col min="6917" max="6917" width="56.875" style="45" customWidth="true"/>
    <col min="6918" max="6918" width="16.75" style="45" customWidth="true"/>
    <col min="6919" max="6919" width="15.25" style="45" customWidth="true"/>
    <col min="6920" max="6920" width="14" style="45" customWidth="true"/>
    <col min="6921" max="6928" width="9" style="45" customWidth="true"/>
    <col min="6929" max="7120" width="6.75" style="45" customWidth="true"/>
    <col min="7121" max="7138" width="9" style="45" customWidth="true"/>
    <col min="7139" max="7168" width="7" style="45"/>
    <col min="7169" max="7169" width="54.625" style="45" customWidth="true"/>
    <col min="7170" max="7170" width="15.625" style="45" customWidth="true"/>
    <col min="7171" max="7171" width="15.375" style="45" customWidth="true"/>
    <col min="7172" max="7172" width="14.5" style="45" customWidth="true"/>
    <col min="7173" max="7173" width="56.875" style="45" customWidth="true"/>
    <col min="7174" max="7174" width="16.75" style="45" customWidth="true"/>
    <col min="7175" max="7175" width="15.25" style="45" customWidth="true"/>
    <col min="7176" max="7176" width="14" style="45" customWidth="true"/>
    <col min="7177" max="7184" width="9" style="45" customWidth="true"/>
    <col min="7185" max="7376" width="6.75" style="45" customWidth="true"/>
    <col min="7377" max="7394" width="9" style="45" customWidth="true"/>
    <col min="7395" max="7424" width="7" style="45"/>
    <col min="7425" max="7425" width="54.625" style="45" customWidth="true"/>
    <col min="7426" max="7426" width="15.625" style="45" customWidth="true"/>
    <col min="7427" max="7427" width="15.375" style="45" customWidth="true"/>
    <col min="7428" max="7428" width="14.5" style="45" customWidth="true"/>
    <col min="7429" max="7429" width="56.875" style="45" customWidth="true"/>
    <col min="7430" max="7430" width="16.75" style="45" customWidth="true"/>
    <col min="7431" max="7431" width="15.25" style="45" customWidth="true"/>
    <col min="7432" max="7432" width="14" style="45" customWidth="true"/>
    <col min="7433" max="7440" width="9" style="45" customWidth="true"/>
    <col min="7441" max="7632" width="6.75" style="45" customWidth="true"/>
    <col min="7633" max="7650" width="9" style="45" customWidth="true"/>
    <col min="7651" max="7680" width="7" style="45"/>
    <col min="7681" max="7681" width="54.625" style="45" customWidth="true"/>
    <col min="7682" max="7682" width="15.625" style="45" customWidth="true"/>
    <col min="7683" max="7683" width="15.375" style="45" customWidth="true"/>
    <col min="7684" max="7684" width="14.5" style="45" customWidth="true"/>
    <col min="7685" max="7685" width="56.875" style="45" customWidth="true"/>
    <col min="7686" max="7686" width="16.75" style="45" customWidth="true"/>
    <col min="7687" max="7687" width="15.25" style="45" customWidth="true"/>
    <col min="7688" max="7688" width="14" style="45" customWidth="true"/>
    <col min="7689" max="7696" width="9" style="45" customWidth="true"/>
    <col min="7697" max="7888" width="6.75" style="45" customWidth="true"/>
    <col min="7889" max="7906" width="9" style="45" customWidth="true"/>
    <col min="7907" max="7936" width="7" style="45"/>
    <col min="7937" max="7937" width="54.625" style="45" customWidth="true"/>
    <col min="7938" max="7938" width="15.625" style="45" customWidth="true"/>
    <col min="7939" max="7939" width="15.375" style="45" customWidth="true"/>
    <col min="7940" max="7940" width="14.5" style="45" customWidth="true"/>
    <col min="7941" max="7941" width="56.875" style="45" customWidth="true"/>
    <col min="7942" max="7942" width="16.75" style="45" customWidth="true"/>
    <col min="7943" max="7943" width="15.25" style="45" customWidth="true"/>
    <col min="7944" max="7944" width="14" style="45" customWidth="true"/>
    <col min="7945" max="7952" width="9" style="45" customWidth="true"/>
    <col min="7953" max="8144" width="6.75" style="45" customWidth="true"/>
    <col min="8145" max="8162" width="9" style="45" customWidth="true"/>
    <col min="8163" max="8192" width="7" style="45"/>
    <col min="8193" max="8193" width="54.625" style="45" customWidth="true"/>
    <col min="8194" max="8194" width="15.625" style="45" customWidth="true"/>
    <col min="8195" max="8195" width="15.375" style="45" customWidth="true"/>
    <col min="8196" max="8196" width="14.5" style="45" customWidth="true"/>
    <col min="8197" max="8197" width="56.875" style="45" customWidth="true"/>
    <col min="8198" max="8198" width="16.75" style="45" customWidth="true"/>
    <col min="8199" max="8199" width="15.25" style="45" customWidth="true"/>
    <col min="8200" max="8200" width="14" style="45" customWidth="true"/>
    <col min="8201" max="8208" width="9" style="45" customWidth="true"/>
    <col min="8209" max="8400" width="6.75" style="45" customWidth="true"/>
    <col min="8401" max="8418" width="9" style="45" customWidth="true"/>
    <col min="8419" max="8448" width="7" style="45"/>
    <col min="8449" max="8449" width="54.625" style="45" customWidth="true"/>
    <col min="8450" max="8450" width="15.625" style="45" customWidth="true"/>
    <col min="8451" max="8451" width="15.375" style="45" customWidth="true"/>
    <col min="8452" max="8452" width="14.5" style="45" customWidth="true"/>
    <col min="8453" max="8453" width="56.875" style="45" customWidth="true"/>
    <col min="8454" max="8454" width="16.75" style="45" customWidth="true"/>
    <col min="8455" max="8455" width="15.25" style="45" customWidth="true"/>
    <col min="8456" max="8456" width="14" style="45" customWidth="true"/>
    <col min="8457" max="8464" width="9" style="45" customWidth="true"/>
    <col min="8465" max="8656" width="6.75" style="45" customWidth="true"/>
    <col min="8657" max="8674" width="9" style="45" customWidth="true"/>
    <col min="8675" max="8704" width="7" style="45"/>
    <col min="8705" max="8705" width="54.625" style="45" customWidth="true"/>
    <col min="8706" max="8706" width="15.625" style="45" customWidth="true"/>
    <col min="8707" max="8707" width="15.375" style="45" customWidth="true"/>
    <col min="8708" max="8708" width="14.5" style="45" customWidth="true"/>
    <col min="8709" max="8709" width="56.875" style="45" customWidth="true"/>
    <col min="8710" max="8710" width="16.75" style="45" customWidth="true"/>
    <col min="8711" max="8711" width="15.25" style="45" customWidth="true"/>
    <col min="8712" max="8712" width="14" style="45" customWidth="true"/>
    <col min="8713" max="8720" width="9" style="45" customWidth="true"/>
    <col min="8721" max="8912" width="6.75" style="45" customWidth="true"/>
    <col min="8913" max="8930" width="9" style="45" customWidth="true"/>
    <col min="8931" max="8960" width="7" style="45"/>
    <col min="8961" max="8961" width="54.625" style="45" customWidth="true"/>
    <col min="8962" max="8962" width="15.625" style="45" customWidth="true"/>
    <col min="8963" max="8963" width="15.375" style="45" customWidth="true"/>
    <col min="8964" max="8964" width="14.5" style="45" customWidth="true"/>
    <col min="8965" max="8965" width="56.875" style="45" customWidth="true"/>
    <col min="8966" max="8966" width="16.75" style="45" customWidth="true"/>
    <col min="8967" max="8967" width="15.25" style="45" customWidth="true"/>
    <col min="8968" max="8968" width="14" style="45" customWidth="true"/>
    <col min="8969" max="8976" width="9" style="45" customWidth="true"/>
    <col min="8977" max="9168" width="6.75" style="45" customWidth="true"/>
    <col min="9169" max="9186" width="9" style="45" customWidth="true"/>
    <col min="9187" max="9216" width="7" style="45"/>
    <col min="9217" max="9217" width="54.625" style="45" customWidth="true"/>
    <col min="9218" max="9218" width="15.625" style="45" customWidth="true"/>
    <col min="9219" max="9219" width="15.375" style="45" customWidth="true"/>
    <col min="9220" max="9220" width="14.5" style="45" customWidth="true"/>
    <col min="9221" max="9221" width="56.875" style="45" customWidth="true"/>
    <col min="9222" max="9222" width="16.75" style="45" customWidth="true"/>
    <col min="9223" max="9223" width="15.25" style="45" customWidth="true"/>
    <col min="9224" max="9224" width="14" style="45" customWidth="true"/>
    <col min="9225" max="9232" width="9" style="45" customWidth="true"/>
    <col min="9233" max="9424" width="6.75" style="45" customWidth="true"/>
    <col min="9425" max="9442" width="9" style="45" customWidth="true"/>
    <col min="9443" max="9472" width="7" style="45"/>
    <col min="9473" max="9473" width="54.625" style="45" customWidth="true"/>
    <col min="9474" max="9474" width="15.625" style="45" customWidth="true"/>
    <col min="9475" max="9475" width="15.375" style="45" customWidth="true"/>
    <col min="9476" max="9476" width="14.5" style="45" customWidth="true"/>
    <col min="9477" max="9477" width="56.875" style="45" customWidth="true"/>
    <col min="9478" max="9478" width="16.75" style="45" customWidth="true"/>
    <col min="9479" max="9479" width="15.25" style="45" customWidth="true"/>
    <col min="9480" max="9480" width="14" style="45" customWidth="true"/>
    <col min="9481" max="9488" width="9" style="45" customWidth="true"/>
    <col min="9489" max="9680" width="6.75" style="45" customWidth="true"/>
    <col min="9681" max="9698" width="9" style="45" customWidth="true"/>
    <col min="9699" max="9728" width="7" style="45"/>
    <col min="9729" max="9729" width="54.625" style="45" customWidth="true"/>
    <col min="9730" max="9730" width="15.625" style="45" customWidth="true"/>
    <col min="9731" max="9731" width="15.375" style="45" customWidth="true"/>
    <col min="9732" max="9732" width="14.5" style="45" customWidth="true"/>
    <col min="9733" max="9733" width="56.875" style="45" customWidth="true"/>
    <col min="9734" max="9734" width="16.75" style="45" customWidth="true"/>
    <col min="9735" max="9735" width="15.25" style="45" customWidth="true"/>
    <col min="9736" max="9736" width="14" style="45" customWidth="true"/>
    <col min="9737" max="9744" width="9" style="45" customWidth="true"/>
    <col min="9745" max="9936" width="6.75" style="45" customWidth="true"/>
    <col min="9937" max="9954" width="9" style="45" customWidth="true"/>
    <col min="9955" max="9984" width="7" style="45"/>
    <col min="9985" max="9985" width="54.625" style="45" customWidth="true"/>
    <col min="9986" max="9986" width="15.625" style="45" customWidth="true"/>
    <col min="9987" max="9987" width="15.375" style="45" customWidth="true"/>
    <col min="9988" max="9988" width="14.5" style="45" customWidth="true"/>
    <col min="9989" max="9989" width="56.875" style="45" customWidth="true"/>
    <col min="9990" max="9990" width="16.75" style="45" customWidth="true"/>
    <col min="9991" max="9991" width="15.25" style="45" customWidth="true"/>
    <col min="9992" max="9992" width="14" style="45" customWidth="true"/>
    <col min="9993" max="10000" width="9" style="45" customWidth="true"/>
    <col min="10001" max="10192" width="6.75" style="45" customWidth="true"/>
    <col min="10193" max="10210" width="9" style="45" customWidth="true"/>
    <col min="10211" max="10240" width="7" style="45"/>
    <col min="10241" max="10241" width="54.625" style="45" customWidth="true"/>
    <col min="10242" max="10242" width="15.625" style="45" customWidth="true"/>
    <col min="10243" max="10243" width="15.375" style="45" customWidth="true"/>
    <col min="10244" max="10244" width="14.5" style="45" customWidth="true"/>
    <col min="10245" max="10245" width="56.875" style="45" customWidth="true"/>
    <col min="10246" max="10246" width="16.75" style="45" customWidth="true"/>
    <col min="10247" max="10247" width="15.25" style="45" customWidth="true"/>
    <col min="10248" max="10248" width="14" style="45" customWidth="true"/>
    <col min="10249" max="10256" width="9" style="45" customWidth="true"/>
    <col min="10257" max="10448" width="6.75" style="45" customWidth="true"/>
    <col min="10449" max="10466" width="9" style="45" customWidth="true"/>
    <col min="10467" max="10496" width="7" style="45"/>
    <col min="10497" max="10497" width="54.625" style="45" customWidth="true"/>
    <col min="10498" max="10498" width="15.625" style="45" customWidth="true"/>
    <col min="10499" max="10499" width="15.375" style="45" customWidth="true"/>
    <col min="10500" max="10500" width="14.5" style="45" customWidth="true"/>
    <col min="10501" max="10501" width="56.875" style="45" customWidth="true"/>
    <col min="10502" max="10502" width="16.75" style="45" customWidth="true"/>
    <col min="10503" max="10503" width="15.25" style="45" customWidth="true"/>
    <col min="10504" max="10504" width="14" style="45" customWidth="true"/>
    <col min="10505" max="10512" width="9" style="45" customWidth="true"/>
    <col min="10513" max="10704" width="6.75" style="45" customWidth="true"/>
    <col min="10705" max="10722" width="9" style="45" customWidth="true"/>
    <col min="10723" max="10752" width="7" style="45"/>
    <col min="10753" max="10753" width="54.625" style="45" customWidth="true"/>
    <col min="10754" max="10754" width="15.625" style="45" customWidth="true"/>
    <col min="10755" max="10755" width="15.375" style="45" customWidth="true"/>
    <col min="10756" max="10756" width="14.5" style="45" customWidth="true"/>
    <col min="10757" max="10757" width="56.875" style="45" customWidth="true"/>
    <col min="10758" max="10758" width="16.75" style="45" customWidth="true"/>
    <col min="10759" max="10759" width="15.25" style="45" customWidth="true"/>
    <col min="10760" max="10760" width="14" style="45" customWidth="true"/>
    <col min="10761" max="10768" width="9" style="45" customWidth="true"/>
    <col min="10769" max="10960" width="6.75" style="45" customWidth="true"/>
    <col min="10961" max="10978" width="9" style="45" customWidth="true"/>
    <col min="10979" max="11008" width="7" style="45"/>
    <col min="11009" max="11009" width="54.625" style="45" customWidth="true"/>
    <col min="11010" max="11010" width="15.625" style="45" customWidth="true"/>
    <col min="11011" max="11011" width="15.375" style="45" customWidth="true"/>
    <col min="11012" max="11012" width="14.5" style="45" customWidth="true"/>
    <col min="11013" max="11013" width="56.875" style="45" customWidth="true"/>
    <col min="11014" max="11014" width="16.75" style="45" customWidth="true"/>
    <col min="11015" max="11015" width="15.25" style="45" customWidth="true"/>
    <col min="11016" max="11016" width="14" style="45" customWidth="true"/>
    <col min="11017" max="11024" width="9" style="45" customWidth="true"/>
    <col min="11025" max="11216" width="6.75" style="45" customWidth="true"/>
    <col min="11217" max="11234" width="9" style="45" customWidth="true"/>
    <col min="11235" max="11264" width="7" style="45"/>
    <col min="11265" max="11265" width="54.625" style="45" customWidth="true"/>
    <col min="11266" max="11266" width="15.625" style="45" customWidth="true"/>
    <col min="11267" max="11267" width="15.375" style="45" customWidth="true"/>
    <col min="11268" max="11268" width="14.5" style="45" customWidth="true"/>
    <col min="11269" max="11269" width="56.875" style="45" customWidth="true"/>
    <col min="11270" max="11270" width="16.75" style="45" customWidth="true"/>
    <col min="11271" max="11271" width="15.25" style="45" customWidth="true"/>
    <col min="11272" max="11272" width="14" style="45" customWidth="true"/>
    <col min="11273" max="11280" width="9" style="45" customWidth="true"/>
    <col min="11281" max="11472" width="6.75" style="45" customWidth="true"/>
    <col min="11473" max="11490" width="9" style="45" customWidth="true"/>
    <col min="11491" max="11520" width="7" style="45"/>
    <col min="11521" max="11521" width="54.625" style="45" customWidth="true"/>
    <col min="11522" max="11522" width="15.625" style="45" customWidth="true"/>
    <col min="11523" max="11523" width="15.375" style="45" customWidth="true"/>
    <col min="11524" max="11524" width="14.5" style="45" customWidth="true"/>
    <col min="11525" max="11525" width="56.875" style="45" customWidth="true"/>
    <col min="11526" max="11526" width="16.75" style="45" customWidth="true"/>
    <col min="11527" max="11527" width="15.25" style="45" customWidth="true"/>
    <col min="11528" max="11528" width="14" style="45" customWidth="true"/>
    <col min="11529" max="11536" width="9" style="45" customWidth="true"/>
    <col min="11537" max="11728" width="6.75" style="45" customWidth="true"/>
    <col min="11729" max="11746" width="9" style="45" customWidth="true"/>
    <col min="11747" max="11776" width="7" style="45"/>
    <col min="11777" max="11777" width="54.625" style="45" customWidth="true"/>
    <col min="11778" max="11778" width="15.625" style="45" customWidth="true"/>
    <col min="11779" max="11779" width="15.375" style="45" customWidth="true"/>
    <col min="11780" max="11780" width="14.5" style="45" customWidth="true"/>
    <col min="11781" max="11781" width="56.875" style="45" customWidth="true"/>
    <col min="11782" max="11782" width="16.75" style="45" customWidth="true"/>
    <col min="11783" max="11783" width="15.25" style="45" customWidth="true"/>
    <col min="11784" max="11784" width="14" style="45" customWidth="true"/>
    <col min="11785" max="11792" width="9" style="45" customWidth="true"/>
    <col min="11793" max="11984" width="6.75" style="45" customWidth="true"/>
    <col min="11985" max="12002" width="9" style="45" customWidth="true"/>
    <col min="12003" max="12032" width="7" style="45"/>
    <col min="12033" max="12033" width="54.625" style="45" customWidth="true"/>
    <col min="12034" max="12034" width="15.625" style="45" customWidth="true"/>
    <col min="12035" max="12035" width="15.375" style="45" customWidth="true"/>
    <col min="12036" max="12036" width="14.5" style="45" customWidth="true"/>
    <col min="12037" max="12037" width="56.875" style="45" customWidth="true"/>
    <col min="12038" max="12038" width="16.75" style="45" customWidth="true"/>
    <col min="12039" max="12039" width="15.25" style="45" customWidth="true"/>
    <col min="12040" max="12040" width="14" style="45" customWidth="true"/>
    <col min="12041" max="12048" width="9" style="45" customWidth="true"/>
    <col min="12049" max="12240" width="6.75" style="45" customWidth="true"/>
    <col min="12241" max="12258" width="9" style="45" customWidth="true"/>
    <col min="12259" max="12288" width="7" style="45"/>
    <col min="12289" max="12289" width="54.625" style="45" customWidth="true"/>
    <col min="12290" max="12290" width="15.625" style="45" customWidth="true"/>
    <col min="12291" max="12291" width="15.375" style="45" customWidth="true"/>
    <col min="12292" max="12292" width="14.5" style="45" customWidth="true"/>
    <col min="12293" max="12293" width="56.875" style="45" customWidth="true"/>
    <col min="12294" max="12294" width="16.75" style="45" customWidth="true"/>
    <col min="12295" max="12295" width="15.25" style="45" customWidth="true"/>
    <col min="12296" max="12296" width="14" style="45" customWidth="true"/>
    <col min="12297" max="12304" width="9" style="45" customWidth="true"/>
    <col min="12305" max="12496" width="6.75" style="45" customWidth="true"/>
    <col min="12497" max="12514" width="9" style="45" customWidth="true"/>
    <col min="12515" max="12544" width="7" style="45"/>
    <col min="12545" max="12545" width="54.625" style="45" customWidth="true"/>
    <col min="12546" max="12546" width="15.625" style="45" customWidth="true"/>
    <col min="12547" max="12547" width="15.375" style="45" customWidth="true"/>
    <col min="12548" max="12548" width="14.5" style="45" customWidth="true"/>
    <col min="12549" max="12549" width="56.875" style="45" customWidth="true"/>
    <col min="12550" max="12550" width="16.75" style="45" customWidth="true"/>
    <col min="12551" max="12551" width="15.25" style="45" customWidth="true"/>
    <col min="12552" max="12552" width="14" style="45" customWidth="true"/>
    <col min="12553" max="12560" width="9" style="45" customWidth="true"/>
    <col min="12561" max="12752" width="6.75" style="45" customWidth="true"/>
    <col min="12753" max="12770" width="9" style="45" customWidth="true"/>
    <col min="12771" max="12800" width="7" style="45"/>
    <col min="12801" max="12801" width="54.625" style="45" customWidth="true"/>
    <col min="12802" max="12802" width="15.625" style="45" customWidth="true"/>
    <col min="12803" max="12803" width="15.375" style="45" customWidth="true"/>
    <col min="12804" max="12804" width="14.5" style="45" customWidth="true"/>
    <col min="12805" max="12805" width="56.875" style="45" customWidth="true"/>
    <col min="12806" max="12806" width="16.75" style="45" customWidth="true"/>
    <col min="12807" max="12807" width="15.25" style="45" customWidth="true"/>
    <col min="12808" max="12808" width="14" style="45" customWidth="true"/>
    <col min="12809" max="12816" width="9" style="45" customWidth="true"/>
    <col min="12817" max="13008" width="6.75" style="45" customWidth="true"/>
    <col min="13009" max="13026" width="9" style="45" customWidth="true"/>
    <col min="13027" max="13056" width="7" style="45"/>
    <col min="13057" max="13057" width="54.625" style="45" customWidth="true"/>
    <col min="13058" max="13058" width="15.625" style="45" customWidth="true"/>
    <col min="13059" max="13059" width="15.375" style="45" customWidth="true"/>
    <col min="13060" max="13060" width="14.5" style="45" customWidth="true"/>
    <col min="13061" max="13061" width="56.875" style="45" customWidth="true"/>
    <col min="13062" max="13062" width="16.75" style="45" customWidth="true"/>
    <col min="13063" max="13063" width="15.25" style="45" customWidth="true"/>
    <col min="13064" max="13064" width="14" style="45" customWidth="true"/>
    <col min="13065" max="13072" width="9" style="45" customWidth="true"/>
    <col min="13073" max="13264" width="6.75" style="45" customWidth="true"/>
    <col min="13265" max="13282" width="9" style="45" customWidth="true"/>
    <col min="13283" max="13312" width="7" style="45"/>
    <col min="13313" max="13313" width="54.625" style="45" customWidth="true"/>
    <col min="13314" max="13314" width="15.625" style="45" customWidth="true"/>
    <col min="13315" max="13315" width="15.375" style="45" customWidth="true"/>
    <col min="13316" max="13316" width="14.5" style="45" customWidth="true"/>
    <col min="13317" max="13317" width="56.875" style="45" customWidth="true"/>
    <col min="13318" max="13318" width="16.75" style="45" customWidth="true"/>
    <col min="13319" max="13319" width="15.25" style="45" customWidth="true"/>
    <col min="13320" max="13320" width="14" style="45" customWidth="true"/>
    <col min="13321" max="13328" width="9" style="45" customWidth="true"/>
    <col min="13329" max="13520" width="6.75" style="45" customWidth="true"/>
    <col min="13521" max="13538" width="9" style="45" customWidth="true"/>
    <col min="13539" max="13568" width="7" style="45"/>
    <col min="13569" max="13569" width="54.625" style="45" customWidth="true"/>
    <col min="13570" max="13570" width="15.625" style="45" customWidth="true"/>
    <col min="13571" max="13571" width="15.375" style="45" customWidth="true"/>
    <col min="13572" max="13572" width="14.5" style="45" customWidth="true"/>
    <col min="13573" max="13573" width="56.875" style="45" customWidth="true"/>
    <col min="13574" max="13574" width="16.75" style="45" customWidth="true"/>
    <col min="13575" max="13575" width="15.25" style="45" customWidth="true"/>
    <col min="13576" max="13576" width="14" style="45" customWidth="true"/>
    <col min="13577" max="13584" width="9" style="45" customWidth="true"/>
    <col min="13585" max="13776" width="6.75" style="45" customWidth="true"/>
    <col min="13777" max="13794" width="9" style="45" customWidth="true"/>
    <col min="13795" max="13824" width="7" style="45"/>
    <col min="13825" max="13825" width="54.625" style="45" customWidth="true"/>
    <col min="13826" max="13826" width="15.625" style="45" customWidth="true"/>
    <col min="13827" max="13827" width="15.375" style="45" customWidth="true"/>
    <col min="13828" max="13828" width="14.5" style="45" customWidth="true"/>
    <col min="13829" max="13829" width="56.875" style="45" customWidth="true"/>
    <col min="13830" max="13830" width="16.75" style="45" customWidth="true"/>
    <col min="13831" max="13831" width="15.25" style="45" customWidth="true"/>
    <col min="13832" max="13832" width="14" style="45" customWidth="true"/>
    <col min="13833" max="13840" width="9" style="45" customWidth="true"/>
    <col min="13841" max="14032" width="6.75" style="45" customWidth="true"/>
    <col min="14033" max="14050" width="9" style="45" customWidth="true"/>
    <col min="14051" max="14080" width="7" style="45"/>
    <col min="14081" max="14081" width="54.625" style="45" customWidth="true"/>
    <col min="14082" max="14082" width="15.625" style="45" customWidth="true"/>
    <col min="14083" max="14083" width="15.375" style="45" customWidth="true"/>
    <col min="14084" max="14084" width="14.5" style="45" customWidth="true"/>
    <col min="14085" max="14085" width="56.875" style="45" customWidth="true"/>
    <col min="14086" max="14086" width="16.75" style="45" customWidth="true"/>
    <col min="14087" max="14087" width="15.25" style="45" customWidth="true"/>
    <col min="14088" max="14088" width="14" style="45" customWidth="true"/>
    <col min="14089" max="14096" width="9" style="45" customWidth="true"/>
    <col min="14097" max="14288" width="6.75" style="45" customWidth="true"/>
    <col min="14289" max="14306" width="9" style="45" customWidth="true"/>
    <col min="14307" max="14336" width="7" style="45"/>
    <col min="14337" max="14337" width="54.625" style="45" customWidth="true"/>
    <col min="14338" max="14338" width="15.625" style="45" customWidth="true"/>
    <col min="14339" max="14339" width="15.375" style="45" customWidth="true"/>
    <col min="14340" max="14340" width="14.5" style="45" customWidth="true"/>
    <col min="14341" max="14341" width="56.875" style="45" customWidth="true"/>
    <col min="14342" max="14342" width="16.75" style="45" customWidth="true"/>
    <col min="14343" max="14343" width="15.25" style="45" customWidth="true"/>
    <col min="14344" max="14344" width="14" style="45" customWidth="true"/>
    <col min="14345" max="14352" width="9" style="45" customWidth="true"/>
    <col min="14353" max="14544" width="6.75" style="45" customWidth="true"/>
    <col min="14545" max="14562" width="9" style="45" customWidth="true"/>
    <col min="14563" max="14592" width="7" style="45"/>
    <col min="14593" max="14593" width="54.625" style="45" customWidth="true"/>
    <col min="14594" max="14594" width="15.625" style="45" customWidth="true"/>
    <col min="14595" max="14595" width="15.375" style="45" customWidth="true"/>
    <col min="14596" max="14596" width="14.5" style="45" customWidth="true"/>
    <col min="14597" max="14597" width="56.875" style="45" customWidth="true"/>
    <col min="14598" max="14598" width="16.75" style="45" customWidth="true"/>
    <col min="14599" max="14599" width="15.25" style="45" customWidth="true"/>
    <col min="14600" max="14600" width="14" style="45" customWidth="true"/>
    <col min="14601" max="14608" width="9" style="45" customWidth="true"/>
    <col min="14609" max="14800" width="6.75" style="45" customWidth="true"/>
    <col min="14801" max="14818" width="9" style="45" customWidth="true"/>
    <col min="14819" max="14848" width="7" style="45"/>
    <col min="14849" max="14849" width="54.625" style="45" customWidth="true"/>
    <col min="14850" max="14850" width="15.625" style="45" customWidth="true"/>
    <col min="14851" max="14851" width="15.375" style="45" customWidth="true"/>
    <col min="14852" max="14852" width="14.5" style="45" customWidth="true"/>
    <col min="14853" max="14853" width="56.875" style="45" customWidth="true"/>
    <col min="14854" max="14854" width="16.75" style="45" customWidth="true"/>
    <col min="14855" max="14855" width="15.25" style="45" customWidth="true"/>
    <col min="14856" max="14856" width="14" style="45" customWidth="true"/>
    <col min="14857" max="14864" width="9" style="45" customWidth="true"/>
    <col min="14865" max="15056" width="6.75" style="45" customWidth="true"/>
    <col min="15057" max="15074" width="9" style="45" customWidth="true"/>
    <col min="15075" max="15104" width="7" style="45"/>
    <col min="15105" max="15105" width="54.625" style="45" customWidth="true"/>
    <col min="15106" max="15106" width="15.625" style="45" customWidth="true"/>
    <col min="15107" max="15107" width="15.375" style="45" customWidth="true"/>
    <col min="15108" max="15108" width="14.5" style="45" customWidth="true"/>
    <col min="15109" max="15109" width="56.875" style="45" customWidth="true"/>
    <col min="15110" max="15110" width="16.75" style="45" customWidth="true"/>
    <col min="15111" max="15111" width="15.25" style="45" customWidth="true"/>
    <col min="15112" max="15112" width="14" style="45" customWidth="true"/>
    <col min="15113" max="15120" width="9" style="45" customWidth="true"/>
    <col min="15121" max="15312" width="6.75" style="45" customWidth="true"/>
    <col min="15313" max="15330" width="9" style="45" customWidth="true"/>
    <col min="15331" max="15360" width="7" style="45"/>
    <col min="15361" max="15361" width="54.625" style="45" customWidth="true"/>
    <col min="15362" max="15362" width="15.625" style="45" customWidth="true"/>
    <col min="15363" max="15363" width="15.375" style="45" customWidth="true"/>
    <col min="15364" max="15364" width="14.5" style="45" customWidth="true"/>
    <col min="15365" max="15365" width="56.875" style="45" customWidth="true"/>
    <col min="15366" max="15366" width="16.75" style="45" customWidth="true"/>
    <col min="15367" max="15367" width="15.25" style="45" customWidth="true"/>
    <col min="15368" max="15368" width="14" style="45" customWidth="true"/>
    <col min="15369" max="15376" width="9" style="45" customWidth="true"/>
    <col min="15377" max="15568" width="6.75" style="45" customWidth="true"/>
    <col min="15569" max="15586" width="9" style="45" customWidth="true"/>
    <col min="15587" max="15616" width="7" style="45"/>
    <col min="15617" max="15617" width="54.625" style="45" customWidth="true"/>
    <col min="15618" max="15618" width="15.625" style="45" customWidth="true"/>
    <col min="15619" max="15619" width="15.375" style="45" customWidth="true"/>
    <col min="15620" max="15620" width="14.5" style="45" customWidth="true"/>
    <col min="15621" max="15621" width="56.875" style="45" customWidth="true"/>
    <col min="15622" max="15622" width="16.75" style="45" customWidth="true"/>
    <col min="15623" max="15623" width="15.25" style="45" customWidth="true"/>
    <col min="15624" max="15624" width="14" style="45" customWidth="true"/>
    <col min="15625" max="15632" width="9" style="45" customWidth="true"/>
    <col min="15633" max="15824" width="6.75" style="45" customWidth="true"/>
    <col min="15825" max="15842" width="9" style="45" customWidth="true"/>
    <col min="15843" max="15872" width="7" style="45"/>
    <col min="15873" max="15873" width="54.625" style="45" customWidth="true"/>
    <col min="15874" max="15874" width="15.625" style="45" customWidth="true"/>
    <col min="15875" max="15875" width="15.375" style="45" customWidth="true"/>
    <col min="15876" max="15876" width="14.5" style="45" customWidth="true"/>
    <col min="15877" max="15877" width="56.875" style="45" customWidth="true"/>
    <col min="15878" max="15878" width="16.75" style="45" customWidth="true"/>
    <col min="15879" max="15879" width="15.25" style="45" customWidth="true"/>
    <col min="15880" max="15880" width="14" style="45" customWidth="true"/>
    <col min="15881" max="15888" width="9" style="45" customWidth="true"/>
    <col min="15889" max="16080" width="6.75" style="45" customWidth="true"/>
    <col min="16081" max="16098" width="9" style="45" customWidth="true"/>
    <col min="16099" max="16128" width="7" style="45"/>
    <col min="16129" max="16129" width="54.625" style="45" customWidth="true"/>
    <col min="16130" max="16130" width="15.625" style="45" customWidth="true"/>
    <col min="16131" max="16131" width="15.375" style="45" customWidth="true"/>
    <col min="16132" max="16132" width="14.5" style="45" customWidth="true"/>
    <col min="16133" max="16133" width="56.875" style="45" customWidth="true"/>
    <col min="16134" max="16134" width="16.75" style="45" customWidth="true"/>
    <col min="16135" max="16135" width="15.25" style="45" customWidth="true"/>
    <col min="16136" max="16136" width="14" style="45" customWidth="true"/>
    <col min="16137" max="16144" width="9" style="45" customWidth="true"/>
    <col min="16145" max="16336" width="6.75" style="45" customWidth="true"/>
    <col min="16337" max="16354" width="9" style="45" customWidth="true"/>
    <col min="16355" max="16384" width="7" style="45"/>
  </cols>
  <sheetData>
    <row r="1" ht="16.5" customHeight="true" spans="1:1">
      <c r="A1" s="46" t="s">
        <v>140</v>
      </c>
    </row>
    <row r="2" s="34" customFormat="true" ht="25.5" spans="1:8">
      <c r="A2" s="47" t="s">
        <v>141</v>
      </c>
      <c r="B2" s="47"/>
      <c r="C2" s="47"/>
      <c r="D2" s="47"/>
      <c r="E2" s="47"/>
      <c r="F2" s="47"/>
      <c r="G2" s="47"/>
      <c r="H2" s="47"/>
    </row>
    <row r="3" s="35" customFormat="true" ht="16.5" customHeight="true" spans="1:8">
      <c r="A3" s="48"/>
      <c r="B3" s="49"/>
      <c r="C3" s="49"/>
      <c r="D3" s="49"/>
      <c r="E3" s="81"/>
      <c r="F3" s="82" t="s">
        <v>142</v>
      </c>
      <c r="G3" s="82"/>
      <c r="H3" s="82"/>
    </row>
    <row r="4" s="36" customFormat="true" ht="18" customHeight="true" spans="1:238">
      <c r="A4" s="50" t="s">
        <v>143</v>
      </c>
      <c r="B4" s="50"/>
      <c r="C4" s="50"/>
      <c r="D4" s="50"/>
      <c r="E4" s="50" t="s">
        <v>144</v>
      </c>
      <c r="F4" s="50"/>
      <c r="G4" s="50"/>
      <c r="H4" s="50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</row>
    <row r="5" s="36" customFormat="true" ht="18" customHeight="true" spans="1:238">
      <c r="A5" s="50" t="s">
        <v>145</v>
      </c>
      <c r="B5" s="51" t="s">
        <v>9</v>
      </c>
      <c r="C5" s="51" t="s">
        <v>10</v>
      </c>
      <c r="D5" s="51" t="s">
        <v>11</v>
      </c>
      <c r="E5" s="83" t="s">
        <v>145</v>
      </c>
      <c r="F5" s="51" t="s">
        <v>9</v>
      </c>
      <c r="G5" s="51" t="s">
        <v>10</v>
      </c>
      <c r="H5" s="51" t="s">
        <v>11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</row>
    <row r="6" s="37" customFormat="true" ht="12.75" customHeight="true" spans="1:8">
      <c r="A6" s="52" t="s">
        <v>13</v>
      </c>
      <c r="B6" s="53">
        <v>1</v>
      </c>
      <c r="C6" s="53">
        <v>2</v>
      </c>
      <c r="D6" s="53">
        <v>3</v>
      </c>
      <c r="E6" s="84"/>
      <c r="F6" s="85">
        <v>4</v>
      </c>
      <c r="G6" s="85">
        <v>5</v>
      </c>
      <c r="H6" s="85">
        <v>6</v>
      </c>
    </row>
    <row r="7" s="38" customFormat="true" ht="17.1" customHeight="true" spans="1:240">
      <c r="A7" s="54" t="s">
        <v>146</v>
      </c>
      <c r="B7" s="55">
        <v>733109</v>
      </c>
      <c r="C7" s="55">
        <v>0</v>
      </c>
      <c r="D7" s="55">
        <v>733109</v>
      </c>
      <c r="E7" s="86" t="s">
        <v>147</v>
      </c>
      <c r="F7" s="79">
        <v>682241</v>
      </c>
      <c r="G7" s="79">
        <v>444000</v>
      </c>
      <c r="H7" s="79">
        <v>1126241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</row>
    <row r="8" s="39" customFormat="true" ht="17.1" customHeight="true" spans="1:8">
      <c r="A8" s="56" t="s">
        <v>148</v>
      </c>
      <c r="B8" s="57">
        <v>235710</v>
      </c>
      <c r="C8" s="57"/>
      <c r="D8" s="57">
        <v>235710</v>
      </c>
      <c r="E8" s="87" t="s">
        <v>149</v>
      </c>
      <c r="F8" s="88">
        <v>1335</v>
      </c>
      <c r="G8" s="88">
        <v>0</v>
      </c>
      <c r="H8" s="88">
        <v>1335</v>
      </c>
    </row>
    <row r="9" s="39" customFormat="true" ht="17.1" customHeight="true" spans="1:8">
      <c r="A9" s="58" t="s">
        <v>150</v>
      </c>
      <c r="B9" s="57">
        <v>1200</v>
      </c>
      <c r="C9" s="57"/>
      <c r="D9" s="57">
        <v>1200</v>
      </c>
      <c r="E9" s="87" t="s">
        <v>151</v>
      </c>
      <c r="F9" s="62">
        <v>1335</v>
      </c>
      <c r="G9" s="62"/>
      <c r="H9" s="57">
        <v>1335</v>
      </c>
    </row>
    <row r="10" s="39" customFormat="true" ht="17.1" customHeight="true" spans="1:8">
      <c r="A10" s="56" t="s">
        <v>152</v>
      </c>
      <c r="B10" s="57">
        <v>461521</v>
      </c>
      <c r="C10" s="57"/>
      <c r="D10" s="57">
        <v>461521</v>
      </c>
      <c r="E10" s="89" t="s">
        <v>153</v>
      </c>
      <c r="F10" s="62">
        <v>283083</v>
      </c>
      <c r="G10" s="62">
        <v>90000</v>
      </c>
      <c r="H10" s="62">
        <v>373083</v>
      </c>
    </row>
    <row r="11" s="39" customFormat="true" ht="17.1" customHeight="true" spans="1:8">
      <c r="A11" s="56" t="s">
        <v>154</v>
      </c>
      <c r="B11" s="57">
        <v>350</v>
      </c>
      <c r="C11" s="57"/>
      <c r="D11" s="57">
        <v>350</v>
      </c>
      <c r="E11" s="87" t="s">
        <v>155</v>
      </c>
      <c r="F11" s="62">
        <v>283083</v>
      </c>
      <c r="G11" s="62">
        <v>90000</v>
      </c>
      <c r="H11" s="57">
        <v>373083</v>
      </c>
    </row>
    <row r="12" s="39" customFormat="true" ht="17.1" customHeight="true" spans="1:8">
      <c r="A12" s="56" t="s">
        <v>156</v>
      </c>
      <c r="B12" s="57">
        <v>17739</v>
      </c>
      <c r="C12" s="57"/>
      <c r="D12" s="57">
        <v>17739</v>
      </c>
      <c r="E12" s="87" t="s">
        <v>157</v>
      </c>
      <c r="F12" s="62">
        <v>6700</v>
      </c>
      <c r="G12" s="62">
        <v>0</v>
      </c>
      <c r="H12" s="62">
        <v>6700</v>
      </c>
    </row>
    <row r="13" s="39" customFormat="true" ht="17.1" customHeight="true" spans="1:8">
      <c r="A13" s="59" t="s">
        <v>158</v>
      </c>
      <c r="B13" s="57">
        <v>590</v>
      </c>
      <c r="C13" s="57"/>
      <c r="D13" s="57">
        <v>590</v>
      </c>
      <c r="E13" s="87" t="s">
        <v>159</v>
      </c>
      <c r="F13" s="88">
        <v>6700</v>
      </c>
      <c r="G13" s="88"/>
      <c r="H13" s="57">
        <v>6700</v>
      </c>
    </row>
    <row r="14" s="39" customFormat="true" ht="17.1" customHeight="true" spans="1:8">
      <c r="A14" s="56" t="s">
        <v>160</v>
      </c>
      <c r="B14" s="57">
        <v>6700</v>
      </c>
      <c r="C14" s="57"/>
      <c r="D14" s="57">
        <v>6700</v>
      </c>
      <c r="E14" s="87" t="s">
        <v>161</v>
      </c>
      <c r="F14" s="88">
        <v>346353</v>
      </c>
      <c r="G14" s="62">
        <v>354000</v>
      </c>
      <c r="H14" s="88">
        <v>700353</v>
      </c>
    </row>
    <row r="15" s="39" customFormat="true" ht="17.1" customHeight="true" spans="1:8">
      <c r="A15" s="58" t="s">
        <v>162</v>
      </c>
      <c r="B15" s="57">
        <v>9299</v>
      </c>
      <c r="C15" s="57"/>
      <c r="D15" s="57">
        <v>9299</v>
      </c>
      <c r="E15" s="90" t="s">
        <v>163</v>
      </c>
      <c r="F15" s="88">
        <v>264462</v>
      </c>
      <c r="G15" s="62">
        <v>354000</v>
      </c>
      <c r="H15" s="57">
        <v>618462</v>
      </c>
    </row>
    <row r="16" s="39" customFormat="true" ht="17.1" customHeight="true" spans="1:8">
      <c r="A16" s="60" t="s">
        <v>164</v>
      </c>
      <c r="B16" s="57"/>
      <c r="C16" s="57"/>
      <c r="D16" s="57">
        <v>0</v>
      </c>
      <c r="E16" s="90" t="s">
        <v>165</v>
      </c>
      <c r="F16" s="88">
        <v>81891</v>
      </c>
      <c r="G16" s="88"/>
      <c r="H16" s="57">
        <v>81891</v>
      </c>
    </row>
    <row r="17" s="39" customFormat="true" ht="17.1" customHeight="true" spans="1:8">
      <c r="A17" s="61"/>
      <c r="B17" s="62"/>
      <c r="C17" s="62"/>
      <c r="D17" s="57"/>
      <c r="E17" s="91" t="s">
        <v>166</v>
      </c>
      <c r="F17" s="92">
        <v>5000</v>
      </c>
      <c r="G17" s="88"/>
      <c r="H17" s="57">
        <v>5000</v>
      </c>
    </row>
    <row r="18" s="39" customFormat="true" ht="17.1" customHeight="true" spans="1:8">
      <c r="A18" s="61"/>
      <c r="B18" s="63"/>
      <c r="C18" s="63"/>
      <c r="D18" s="57"/>
      <c r="E18" s="93" t="s">
        <v>167</v>
      </c>
      <c r="F18" s="62">
        <v>5000</v>
      </c>
      <c r="G18" s="62"/>
      <c r="H18" s="57">
        <v>5000</v>
      </c>
    </row>
    <row r="19" s="39" customFormat="true" ht="17.1" customHeight="true" spans="1:8">
      <c r="A19" s="61"/>
      <c r="B19" s="62"/>
      <c r="C19" s="62"/>
      <c r="D19" s="57"/>
      <c r="E19" s="93" t="s">
        <v>168</v>
      </c>
      <c r="F19" s="62">
        <v>15900</v>
      </c>
      <c r="G19" s="92"/>
      <c r="H19" s="57">
        <v>15900</v>
      </c>
    </row>
    <row r="20" s="39" customFormat="true" ht="17.1" customHeight="true" spans="1:8">
      <c r="A20" s="64"/>
      <c r="B20" s="57"/>
      <c r="C20" s="57"/>
      <c r="D20" s="57"/>
      <c r="E20" s="94" t="s">
        <v>169</v>
      </c>
      <c r="F20" s="62">
        <v>8832</v>
      </c>
      <c r="G20" s="62"/>
      <c r="H20" s="57">
        <v>8832</v>
      </c>
    </row>
    <row r="21" s="39" customFormat="true" ht="17.1" customHeight="true" spans="1:8">
      <c r="A21" s="65"/>
      <c r="B21" s="57"/>
      <c r="C21" s="57"/>
      <c r="D21" s="57"/>
      <c r="E21" s="95" t="s">
        <v>170</v>
      </c>
      <c r="F21" s="62">
        <v>7068</v>
      </c>
      <c r="G21" s="62"/>
      <c r="H21" s="57">
        <v>7068</v>
      </c>
    </row>
    <row r="22" s="39" customFormat="true" ht="17.1" customHeight="true" spans="1:8">
      <c r="A22" s="61"/>
      <c r="B22" s="57"/>
      <c r="C22" s="57"/>
      <c r="D22" s="57"/>
      <c r="E22" s="96" t="s">
        <v>171</v>
      </c>
      <c r="F22" s="62">
        <v>23233</v>
      </c>
      <c r="G22" s="62"/>
      <c r="H22" s="57">
        <v>23233</v>
      </c>
    </row>
    <row r="23" s="39" customFormat="true" ht="17.1" customHeight="true" spans="1:8">
      <c r="A23" s="60"/>
      <c r="B23" s="57"/>
      <c r="C23" s="57"/>
      <c r="D23" s="57"/>
      <c r="E23" s="95" t="s">
        <v>172</v>
      </c>
      <c r="F23" s="62"/>
      <c r="G23" s="62"/>
      <c r="H23" s="57">
        <v>0</v>
      </c>
    </row>
    <row r="24" s="39" customFormat="true" ht="17.1" customHeight="true" spans="1:8">
      <c r="A24" s="66"/>
      <c r="B24" s="57"/>
      <c r="C24" s="57"/>
      <c r="D24" s="57"/>
      <c r="E24" s="96" t="s">
        <v>173</v>
      </c>
      <c r="F24" s="62">
        <v>23233</v>
      </c>
      <c r="G24" s="62"/>
      <c r="H24" s="57">
        <v>23233</v>
      </c>
    </row>
    <row r="25" s="39" customFormat="true" ht="17.1" customHeight="true" spans="1:8">
      <c r="A25" s="67"/>
      <c r="B25" s="57"/>
      <c r="C25" s="57"/>
      <c r="D25" s="57"/>
      <c r="E25" s="94" t="s">
        <v>174</v>
      </c>
      <c r="F25" s="62"/>
      <c r="G25" s="62"/>
      <c r="H25" s="57">
        <v>0</v>
      </c>
    </row>
    <row r="26" s="39" customFormat="true" ht="17.1" customHeight="true" spans="1:8">
      <c r="A26" s="68"/>
      <c r="B26" s="57"/>
      <c r="C26" s="57"/>
      <c r="D26" s="57"/>
      <c r="E26" s="96" t="s">
        <v>175</v>
      </c>
      <c r="F26" s="62">
        <v>637</v>
      </c>
      <c r="G26" s="62"/>
      <c r="H26" s="57">
        <v>637</v>
      </c>
    </row>
    <row r="27" s="39" customFormat="true" ht="17.1" customHeight="true" spans="1:8">
      <c r="A27" s="61"/>
      <c r="B27" s="62"/>
      <c r="C27" s="62"/>
      <c r="D27" s="57"/>
      <c r="E27" s="96" t="s">
        <v>176</v>
      </c>
      <c r="F27" s="62"/>
      <c r="G27" s="88"/>
      <c r="H27" s="57">
        <v>0</v>
      </c>
    </row>
    <row r="28" s="39" customFormat="true" ht="17.1" customHeight="true" spans="1:8">
      <c r="A28" s="69"/>
      <c r="B28" s="57"/>
      <c r="C28" s="57"/>
      <c r="D28" s="57"/>
      <c r="E28" s="97" t="s">
        <v>177</v>
      </c>
      <c r="F28" s="62">
        <v>637</v>
      </c>
      <c r="G28" s="62"/>
      <c r="H28" s="57">
        <v>637</v>
      </c>
    </row>
    <row r="29" s="39" customFormat="true" ht="17.1" customHeight="true" spans="1:8">
      <c r="A29" s="70"/>
      <c r="B29" s="57"/>
      <c r="C29" s="57"/>
      <c r="D29" s="57"/>
      <c r="E29" s="61" t="s">
        <v>178</v>
      </c>
      <c r="F29" s="62"/>
      <c r="G29" s="62"/>
      <c r="H29" s="57">
        <v>0</v>
      </c>
    </row>
    <row r="30" s="39" customFormat="true" ht="17.1" customHeight="true" spans="1:8">
      <c r="A30" s="70"/>
      <c r="B30" s="57"/>
      <c r="C30" s="57"/>
      <c r="D30" s="57"/>
      <c r="E30" s="98"/>
      <c r="F30" s="62"/>
      <c r="G30" s="62"/>
      <c r="H30" s="57">
        <v>0</v>
      </c>
    </row>
    <row r="31" s="39" customFormat="true" ht="17.1" customHeight="true" spans="1:8">
      <c r="A31" s="71" t="s">
        <v>55</v>
      </c>
      <c r="B31" s="72">
        <v>760621</v>
      </c>
      <c r="C31" s="72">
        <v>2074000</v>
      </c>
      <c r="D31" s="72">
        <v>2834621</v>
      </c>
      <c r="E31" s="99" t="s">
        <v>56</v>
      </c>
      <c r="F31" s="72">
        <v>636950</v>
      </c>
      <c r="G31" s="72">
        <v>0</v>
      </c>
      <c r="H31" s="72">
        <v>636950</v>
      </c>
    </row>
    <row r="32" s="39" customFormat="true" ht="17.1" customHeight="true" spans="1:8">
      <c r="A32" s="61" t="s">
        <v>179</v>
      </c>
      <c r="B32" s="62"/>
      <c r="C32" s="62">
        <v>554000</v>
      </c>
      <c r="D32" s="57">
        <v>554000</v>
      </c>
      <c r="E32" s="61" t="s">
        <v>180</v>
      </c>
      <c r="F32" s="62"/>
      <c r="G32" s="72"/>
      <c r="H32" s="57">
        <v>0</v>
      </c>
    </row>
    <row r="33" s="39" customFormat="true" ht="17.1" customHeight="true" spans="1:8">
      <c r="A33" s="61" t="s">
        <v>181</v>
      </c>
      <c r="B33" s="62">
        <v>760621</v>
      </c>
      <c r="C33" s="62">
        <v>340000</v>
      </c>
      <c r="D33" s="57">
        <v>1100621</v>
      </c>
      <c r="E33" s="61" t="s">
        <v>182</v>
      </c>
      <c r="F33" s="62">
        <v>636950</v>
      </c>
      <c r="G33" s="62"/>
      <c r="H33" s="57">
        <v>636950</v>
      </c>
    </row>
    <row r="34" s="39" customFormat="true" ht="17.1" customHeight="true" spans="1:8">
      <c r="A34" s="61" t="s">
        <v>183</v>
      </c>
      <c r="B34" s="62"/>
      <c r="C34" s="62">
        <v>1060000</v>
      </c>
      <c r="D34" s="57">
        <v>1060000</v>
      </c>
      <c r="E34" s="61" t="s">
        <v>184</v>
      </c>
      <c r="F34" s="62"/>
      <c r="G34" s="62"/>
      <c r="H34" s="57">
        <v>0</v>
      </c>
    </row>
    <row r="35" s="39" customFormat="true" ht="17.1" customHeight="true" spans="1:8">
      <c r="A35" s="61" t="s">
        <v>185</v>
      </c>
      <c r="B35" s="62"/>
      <c r="C35" s="62">
        <v>120000</v>
      </c>
      <c r="D35" s="57">
        <v>120000</v>
      </c>
      <c r="E35" s="61" t="s">
        <v>186</v>
      </c>
      <c r="F35" s="62"/>
      <c r="G35" s="62"/>
      <c r="H35" s="57">
        <v>0</v>
      </c>
    </row>
    <row r="36" s="39" customFormat="true" ht="17.1" customHeight="true" spans="1:8">
      <c r="A36" s="61"/>
      <c r="B36" s="62"/>
      <c r="C36" s="62"/>
      <c r="D36" s="57"/>
      <c r="E36" s="100"/>
      <c r="F36" s="62"/>
      <c r="G36" s="62"/>
      <c r="H36" s="57">
        <v>0</v>
      </c>
    </row>
    <row r="37" s="38" customFormat="true" ht="17.1" customHeight="true" spans="1:226">
      <c r="A37" s="73" t="s">
        <v>61</v>
      </c>
      <c r="B37" s="74">
        <v>236756</v>
      </c>
      <c r="C37" s="74">
        <v>0</v>
      </c>
      <c r="D37" s="74">
        <v>236756</v>
      </c>
      <c r="E37" s="101" t="s">
        <v>62</v>
      </c>
      <c r="F37" s="74">
        <v>411295</v>
      </c>
      <c r="G37" s="74">
        <v>1630000</v>
      </c>
      <c r="H37" s="74">
        <v>2041295</v>
      </c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</row>
    <row r="38" s="39" customFormat="true" ht="17.1" customHeight="true" spans="1:8">
      <c r="A38" s="61" t="s">
        <v>187</v>
      </c>
      <c r="B38" s="62">
        <v>101869</v>
      </c>
      <c r="C38" s="62"/>
      <c r="D38" s="57">
        <v>101869</v>
      </c>
      <c r="E38" s="102" t="s">
        <v>188</v>
      </c>
      <c r="F38" s="62">
        <v>236070</v>
      </c>
      <c r="G38" s="62">
        <v>250000</v>
      </c>
      <c r="H38" s="57">
        <v>486070</v>
      </c>
    </row>
    <row r="39" s="39" customFormat="true" ht="17.1" customHeight="true" spans="1:8">
      <c r="A39" s="61" t="s">
        <v>189</v>
      </c>
      <c r="B39" s="62"/>
      <c r="C39" s="62"/>
      <c r="D39" s="57">
        <v>0</v>
      </c>
      <c r="E39" s="102" t="s">
        <v>190</v>
      </c>
      <c r="F39" s="62"/>
      <c r="G39" s="74"/>
      <c r="H39" s="57">
        <v>0</v>
      </c>
    </row>
    <row r="40" s="40" customFormat="true" ht="17.1" customHeight="true" spans="1:8">
      <c r="A40" s="61" t="s">
        <v>129</v>
      </c>
      <c r="B40" s="62">
        <v>133036</v>
      </c>
      <c r="C40" s="62"/>
      <c r="D40" s="57">
        <v>133036</v>
      </c>
      <c r="E40" s="102" t="s">
        <v>191</v>
      </c>
      <c r="F40" s="62"/>
      <c r="G40" s="62"/>
      <c r="H40" s="57">
        <v>0</v>
      </c>
    </row>
    <row r="41" s="39" customFormat="true" ht="17.1" customHeight="true" spans="1:8">
      <c r="A41" s="61" t="s">
        <v>131</v>
      </c>
      <c r="B41" s="62">
        <v>1851</v>
      </c>
      <c r="C41" s="62"/>
      <c r="D41" s="57">
        <v>1851</v>
      </c>
      <c r="E41" s="102" t="s">
        <v>192</v>
      </c>
      <c r="F41" s="62">
        <v>123671</v>
      </c>
      <c r="G41" s="62">
        <v>1380000</v>
      </c>
      <c r="H41" s="62">
        <v>1503671</v>
      </c>
    </row>
    <row r="42" s="39" customFormat="true" ht="17.1" customHeight="true" spans="1:8">
      <c r="A42" s="61" t="s">
        <v>193</v>
      </c>
      <c r="B42" s="62">
        <v>1851</v>
      </c>
      <c r="C42" s="62"/>
      <c r="D42" s="57">
        <v>1851</v>
      </c>
      <c r="E42" s="103" t="s">
        <v>194</v>
      </c>
      <c r="F42" s="62">
        <v>123671</v>
      </c>
      <c r="G42" s="62">
        <v>340000</v>
      </c>
      <c r="H42" s="57">
        <v>463671</v>
      </c>
    </row>
    <row r="43" s="39" customFormat="true" ht="17.1" customHeight="true" spans="1:8">
      <c r="A43" s="61" t="s">
        <v>195</v>
      </c>
      <c r="B43" s="62"/>
      <c r="C43" s="62"/>
      <c r="D43" s="57">
        <v>0</v>
      </c>
      <c r="E43" s="61" t="s">
        <v>196</v>
      </c>
      <c r="F43" s="62"/>
      <c r="G43" s="62">
        <v>920000</v>
      </c>
      <c r="H43" s="57">
        <v>920000</v>
      </c>
    </row>
    <row r="44" s="39" customFormat="true" ht="17.1" customHeight="true" spans="1:8">
      <c r="A44" s="52"/>
      <c r="B44" s="75"/>
      <c r="C44" s="75"/>
      <c r="D44" s="57"/>
      <c r="E44" s="61" t="s">
        <v>197</v>
      </c>
      <c r="F44" s="104"/>
      <c r="G44" s="62">
        <v>120000</v>
      </c>
      <c r="H44" s="57">
        <v>120000</v>
      </c>
    </row>
    <row r="45" s="39" customFormat="true" ht="17.1" customHeight="true" spans="1:8">
      <c r="A45" s="76"/>
      <c r="B45" s="57"/>
      <c r="C45" s="57"/>
      <c r="D45" s="57"/>
      <c r="E45" s="105" t="s">
        <v>198</v>
      </c>
      <c r="F45" s="88">
        <v>51554</v>
      </c>
      <c r="G45" s="62"/>
      <c r="H45" s="57">
        <v>51554</v>
      </c>
    </row>
    <row r="46" s="39" customFormat="true" ht="17.1" customHeight="true" spans="1:8">
      <c r="A46" s="77"/>
      <c r="B46" s="57"/>
      <c r="C46" s="57"/>
      <c r="D46" s="57"/>
      <c r="E46" s="106"/>
      <c r="F46" s="62"/>
      <c r="G46" s="62"/>
      <c r="H46" s="57">
        <v>0</v>
      </c>
    </row>
    <row r="47" s="39" customFormat="true" ht="17.1" customHeight="true" spans="1:8">
      <c r="A47" s="78" t="s">
        <v>199</v>
      </c>
      <c r="B47" s="79">
        <v>1730486</v>
      </c>
      <c r="C47" s="79">
        <v>2074000</v>
      </c>
      <c r="D47" s="79">
        <v>3804486</v>
      </c>
      <c r="E47" s="107" t="s">
        <v>200</v>
      </c>
      <c r="F47" s="74">
        <v>1730486</v>
      </c>
      <c r="G47" s="74">
        <v>2074000</v>
      </c>
      <c r="H47" s="74">
        <v>3804486</v>
      </c>
    </row>
    <row r="48" s="39" customFormat="true" ht="17.25" hidden="true" customHeight="true" spans="1:8">
      <c r="A48" s="80"/>
      <c r="B48" s="44"/>
      <c r="C48" s="44"/>
      <c r="D48" s="44"/>
      <c r="E48" s="80"/>
      <c r="F48" s="44"/>
      <c r="G48" s="44"/>
      <c r="H48" s="44"/>
    </row>
    <row r="49" s="39" customFormat="true" ht="17.25" hidden="true" customHeight="true" spans="1:8">
      <c r="A49" s="80"/>
      <c r="B49" s="44"/>
      <c r="C49" s="44"/>
      <c r="D49" s="44"/>
      <c r="E49" s="80"/>
      <c r="F49" s="44"/>
      <c r="G49" s="44"/>
      <c r="H49" s="44"/>
    </row>
    <row r="50" s="39" customFormat="true" ht="17.25" hidden="true" customHeight="true" spans="1:8">
      <c r="A50" s="80"/>
      <c r="B50" s="44"/>
      <c r="C50" s="44"/>
      <c r="D50" s="44"/>
      <c r="E50" s="80"/>
      <c r="F50" s="44"/>
      <c r="G50" s="44"/>
      <c r="H50" s="44"/>
    </row>
    <row r="51" s="39" customFormat="true" ht="17.25" customHeight="true" spans="1:8">
      <c r="A51" s="80"/>
      <c r="B51" s="44"/>
      <c r="C51" s="44"/>
      <c r="D51" s="44"/>
      <c r="E51" s="80"/>
      <c r="F51" s="44"/>
      <c r="G51" s="44"/>
      <c r="H51" s="44"/>
    </row>
    <row r="52" s="37" customFormat="true" ht="17.25" customHeight="true" spans="1:8">
      <c r="A52" s="80"/>
      <c r="B52" s="44"/>
      <c r="C52" s="44"/>
      <c r="D52" s="44"/>
      <c r="E52" s="80"/>
      <c r="F52" s="44"/>
      <c r="G52" s="44"/>
      <c r="H52" s="44"/>
    </row>
    <row r="53" s="41" customFormat="true" ht="13.5" spans="1:226">
      <c r="A53" s="80"/>
      <c r="B53" s="44"/>
      <c r="C53" s="44"/>
      <c r="D53" s="44"/>
      <c r="E53" s="80"/>
      <c r="F53" s="44"/>
      <c r="G53" s="44"/>
      <c r="H53" s="44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</row>
    <row r="54" s="41" customFormat="true" ht="13.5" spans="1:226">
      <c r="A54" s="80"/>
      <c r="B54" s="44"/>
      <c r="C54" s="44"/>
      <c r="D54" s="44"/>
      <c r="E54" s="80"/>
      <c r="F54" s="44"/>
      <c r="G54" s="44"/>
      <c r="H54" s="44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</row>
    <row r="55" s="41" customFormat="true" ht="13.5" spans="1:226">
      <c r="A55" s="80"/>
      <c r="B55" s="44"/>
      <c r="C55" s="44"/>
      <c r="D55" s="44"/>
      <c r="E55" s="80"/>
      <c r="F55" s="44"/>
      <c r="G55" s="44"/>
      <c r="H55" s="44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</row>
    <row r="56" s="41" customFormat="true" ht="13.5" spans="1:226">
      <c r="A56" s="80"/>
      <c r="B56" s="44"/>
      <c r="C56" s="44"/>
      <c r="D56" s="44"/>
      <c r="E56" s="80"/>
      <c r="F56" s="44"/>
      <c r="G56" s="44"/>
      <c r="H56" s="44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</row>
    <row r="57" s="41" customFormat="true" ht="13.5" spans="1:226">
      <c r="A57" s="80"/>
      <c r="B57" s="44"/>
      <c r="C57" s="44"/>
      <c r="D57" s="44"/>
      <c r="E57" s="80"/>
      <c r="F57" s="44"/>
      <c r="G57" s="44"/>
      <c r="H57" s="44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</row>
    <row r="58" s="41" customFormat="true" ht="13.5" spans="1:226">
      <c r="A58" s="80"/>
      <c r="B58" s="44"/>
      <c r="C58" s="44"/>
      <c r="D58" s="44"/>
      <c r="E58" s="80"/>
      <c r="F58" s="44"/>
      <c r="G58" s="44"/>
      <c r="H58" s="44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</row>
    <row r="59" s="41" customFormat="true" ht="13.5" spans="1:226">
      <c r="A59" s="80"/>
      <c r="B59" s="44"/>
      <c r="C59" s="44"/>
      <c r="D59" s="44"/>
      <c r="E59" s="80"/>
      <c r="F59" s="44"/>
      <c r="G59" s="44"/>
      <c r="H59" s="44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</row>
    <row r="60" s="41" customFormat="true" ht="13.5" spans="1:226">
      <c r="A60" s="80"/>
      <c r="B60" s="44"/>
      <c r="C60" s="44"/>
      <c r="D60" s="44"/>
      <c r="E60" s="80"/>
      <c r="F60" s="44"/>
      <c r="G60" s="44"/>
      <c r="H60" s="44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</row>
    <row r="61" s="41" customFormat="true" ht="13.5" spans="1:226">
      <c r="A61" s="80"/>
      <c r="B61" s="44"/>
      <c r="C61" s="44"/>
      <c r="D61" s="44"/>
      <c r="E61" s="80"/>
      <c r="F61" s="44"/>
      <c r="G61" s="44"/>
      <c r="H61" s="44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</row>
    <row r="62" s="41" customFormat="true" ht="13.5" spans="1:226">
      <c r="A62" s="80"/>
      <c r="B62" s="44"/>
      <c r="C62" s="44"/>
      <c r="D62" s="44"/>
      <c r="E62" s="80"/>
      <c r="F62" s="44"/>
      <c r="G62" s="44"/>
      <c r="H62" s="44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</row>
    <row r="63" s="41" customFormat="true" ht="13.5" spans="1:226">
      <c r="A63" s="80"/>
      <c r="B63" s="44"/>
      <c r="C63" s="44"/>
      <c r="D63" s="44"/>
      <c r="E63" s="80"/>
      <c r="F63" s="44"/>
      <c r="G63" s="44"/>
      <c r="H63" s="44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</row>
    <row r="64" s="41" customFormat="true" ht="13.5" spans="1:226">
      <c r="A64" s="42"/>
      <c r="B64" s="43"/>
      <c r="C64" s="43"/>
      <c r="D64" s="43"/>
      <c r="E64" s="42"/>
      <c r="F64" s="44"/>
      <c r="G64" s="44"/>
      <c r="H64" s="44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</row>
    <row r="65" s="41" customFormat="true" ht="13.5" spans="1:226">
      <c r="A65" s="42"/>
      <c r="B65" s="43"/>
      <c r="C65" s="43"/>
      <c r="D65" s="43"/>
      <c r="E65" s="42"/>
      <c r="F65" s="44"/>
      <c r="G65" s="44"/>
      <c r="H65" s="44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</row>
    <row r="66" s="41" customFormat="true" ht="13.5" spans="1:226">
      <c r="A66" s="42"/>
      <c r="B66" s="43"/>
      <c r="C66" s="43"/>
      <c r="D66" s="43"/>
      <c r="E66" s="42"/>
      <c r="F66" s="44"/>
      <c r="G66" s="44"/>
      <c r="H66" s="44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</row>
    <row r="67" s="41" customFormat="true" ht="13.5" spans="1:226">
      <c r="A67" s="42"/>
      <c r="B67" s="43"/>
      <c r="C67" s="43"/>
      <c r="D67" s="43"/>
      <c r="E67" s="42"/>
      <c r="F67" s="44"/>
      <c r="G67" s="44"/>
      <c r="H67" s="44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</row>
    <row r="68" s="41" customFormat="true" ht="13.5" spans="1:226">
      <c r="A68" s="42"/>
      <c r="B68" s="43"/>
      <c r="C68" s="43"/>
      <c r="D68" s="43"/>
      <c r="E68" s="42"/>
      <c r="F68" s="44"/>
      <c r="G68" s="44"/>
      <c r="H68" s="44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</row>
    <row r="69" s="41" customFormat="true" ht="13.5" spans="1:226">
      <c r="A69" s="42"/>
      <c r="B69" s="43"/>
      <c r="C69" s="43"/>
      <c r="D69" s="43"/>
      <c r="E69" s="42"/>
      <c r="F69" s="44"/>
      <c r="G69" s="44"/>
      <c r="H69" s="44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</row>
    <row r="70" s="41" customFormat="true" ht="13.5" spans="1:226">
      <c r="A70" s="42"/>
      <c r="B70" s="43"/>
      <c r="C70" s="43"/>
      <c r="D70" s="43"/>
      <c r="E70" s="42"/>
      <c r="F70" s="44"/>
      <c r="G70" s="44"/>
      <c r="H70" s="44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</row>
    <row r="71" s="41" customFormat="true" ht="13.5" spans="1:226">
      <c r="A71" s="42"/>
      <c r="B71" s="43"/>
      <c r="C71" s="43"/>
      <c r="D71" s="43"/>
      <c r="E71" s="42"/>
      <c r="F71" s="44"/>
      <c r="G71" s="44"/>
      <c r="H71" s="44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</row>
    <row r="72" s="41" customFormat="true" ht="13.5" spans="1:226">
      <c r="A72" s="42"/>
      <c r="B72" s="43"/>
      <c r="C72" s="43"/>
      <c r="D72" s="43"/>
      <c r="E72" s="42"/>
      <c r="F72" s="44"/>
      <c r="G72" s="44"/>
      <c r="H72" s="44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</row>
    <row r="73" s="41" customFormat="true" ht="13.5" spans="1:226">
      <c r="A73" s="42"/>
      <c r="B73" s="43"/>
      <c r="C73" s="43"/>
      <c r="D73" s="43"/>
      <c r="E73" s="42"/>
      <c r="F73" s="44"/>
      <c r="G73" s="44"/>
      <c r="H73" s="44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</row>
    <row r="74" s="41" customFormat="true" ht="13.5" spans="1:226">
      <c r="A74" s="42"/>
      <c r="B74" s="43"/>
      <c r="C74" s="43"/>
      <c r="D74" s="43"/>
      <c r="E74" s="42"/>
      <c r="F74" s="44"/>
      <c r="G74" s="44"/>
      <c r="H74" s="44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</row>
  </sheetData>
  <mergeCells count="4">
    <mergeCell ref="A2:H2"/>
    <mergeCell ref="F3:H3"/>
    <mergeCell ref="A4:D4"/>
    <mergeCell ref="E4:H4"/>
  </mergeCells>
  <conditionalFormatting sqref="E46:E47 E30:E31 E36:E42">
    <cfRule type="expression" dxfId="0" priority="1" stopIfTrue="1">
      <formula>"len($A:$A)=3"</formula>
    </cfRule>
  </conditionalFormatting>
  <printOptions horizontalCentered="true"/>
  <pageMargins left="0.748031496062992" right="0.748031496062992" top="0.984251968503937" bottom="0.984251968503937" header="0.511811023622047" footer="0.511811023622047"/>
  <pageSetup paperSize="8" scale="84" fitToHeight="37" orientation="landscape"/>
  <headerFooter alignWithMargins="0">
    <oddFooter>&amp;C—&amp;P—</oddFooter>
    <firstFooter>&amp;C10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5"/>
  <sheetViews>
    <sheetView workbookViewId="0">
      <selection activeCell="A4" sqref="A4"/>
    </sheetView>
  </sheetViews>
  <sheetFormatPr defaultColWidth="9" defaultRowHeight="24.95" customHeight="true"/>
  <cols>
    <col min="1" max="1" width="50.75" style="25" customWidth="true"/>
    <col min="2" max="2" width="15.25" style="25" customWidth="true"/>
    <col min="3" max="3" width="12.25" style="25" customWidth="true"/>
    <col min="4" max="4" width="14.75" style="25" customWidth="true"/>
    <col min="5" max="16384" width="9" style="25"/>
  </cols>
  <sheetData>
    <row r="1" customHeight="true" spans="1:1">
      <c r="A1" s="26" t="s">
        <v>201</v>
      </c>
    </row>
    <row r="2" ht="52.5" customHeight="true" spans="1:4">
      <c r="A2" s="27" t="s">
        <v>202</v>
      </c>
      <c r="B2" s="27"/>
      <c r="C2" s="27"/>
      <c r="D2" s="27"/>
    </row>
    <row r="3" customHeight="true" spans="4:4">
      <c r="D3" s="28" t="s">
        <v>5</v>
      </c>
    </row>
    <row r="4" s="3" customFormat="true" ht="37.5" customHeight="true" spans="1:4">
      <c r="A4" s="7" t="s">
        <v>203</v>
      </c>
      <c r="B4" s="7" t="s">
        <v>204</v>
      </c>
      <c r="C4" s="8" t="s">
        <v>10</v>
      </c>
      <c r="D4" s="8" t="s">
        <v>11</v>
      </c>
    </row>
    <row r="5" customHeight="true" spans="1:4">
      <c r="A5" s="29" t="s">
        <v>205</v>
      </c>
      <c r="B5" s="30">
        <v>405866</v>
      </c>
      <c r="C5" s="31"/>
      <c r="D5" s="32">
        <f t="shared" ref="D5:D68" si="0">B5+C5</f>
        <v>405866</v>
      </c>
    </row>
    <row r="6" customHeight="true" spans="1:4">
      <c r="A6" s="29" t="s">
        <v>206</v>
      </c>
      <c r="B6" s="30">
        <v>3869</v>
      </c>
      <c r="C6" s="31"/>
      <c r="D6" s="32">
        <f t="shared" si="0"/>
        <v>3869</v>
      </c>
    </row>
    <row r="7" customHeight="true" spans="1:4">
      <c r="A7" s="29" t="s">
        <v>207</v>
      </c>
      <c r="B7" s="30">
        <v>2178</v>
      </c>
      <c r="C7" s="31"/>
      <c r="D7" s="32">
        <f t="shared" si="0"/>
        <v>2178</v>
      </c>
    </row>
    <row r="8" customHeight="true" spans="1:4">
      <c r="A8" s="29" t="s">
        <v>208</v>
      </c>
      <c r="B8" s="30">
        <v>305</v>
      </c>
      <c r="C8" s="31"/>
      <c r="D8" s="32">
        <f t="shared" si="0"/>
        <v>305</v>
      </c>
    </row>
    <row r="9" customHeight="true" spans="1:4">
      <c r="A9" s="29" t="s">
        <v>209</v>
      </c>
      <c r="B9" s="30">
        <v>400</v>
      </c>
      <c r="C9" s="31"/>
      <c r="D9" s="32">
        <f t="shared" si="0"/>
        <v>400</v>
      </c>
    </row>
    <row r="10" customHeight="true" spans="1:4">
      <c r="A10" s="29" t="s">
        <v>210</v>
      </c>
      <c r="B10" s="30">
        <v>140</v>
      </c>
      <c r="C10" s="31"/>
      <c r="D10" s="32">
        <f t="shared" si="0"/>
        <v>140</v>
      </c>
    </row>
    <row r="11" customHeight="true" spans="1:4">
      <c r="A11" s="29" t="s">
        <v>211</v>
      </c>
      <c r="B11" s="30">
        <v>210</v>
      </c>
      <c r="C11" s="31"/>
      <c r="D11" s="32">
        <f t="shared" si="0"/>
        <v>210</v>
      </c>
    </row>
    <row r="12" customHeight="true" spans="1:4">
      <c r="A12" s="29" t="s">
        <v>212</v>
      </c>
      <c r="B12" s="30">
        <v>99</v>
      </c>
      <c r="C12" s="31"/>
      <c r="D12" s="32">
        <f t="shared" si="0"/>
        <v>99</v>
      </c>
    </row>
    <row r="13" customHeight="true" spans="1:4">
      <c r="A13" s="29" t="s">
        <v>213</v>
      </c>
      <c r="B13" s="30">
        <v>120</v>
      </c>
      <c r="C13" s="31"/>
      <c r="D13" s="32">
        <f t="shared" si="0"/>
        <v>120</v>
      </c>
    </row>
    <row r="14" customHeight="true" spans="1:4">
      <c r="A14" s="29" t="s">
        <v>214</v>
      </c>
      <c r="B14" s="30">
        <v>417</v>
      </c>
      <c r="C14" s="31"/>
      <c r="D14" s="32">
        <f t="shared" si="0"/>
        <v>417</v>
      </c>
    </row>
    <row r="15" customHeight="true" spans="1:4">
      <c r="A15" s="29" t="s">
        <v>215</v>
      </c>
      <c r="B15" s="30">
        <v>3264</v>
      </c>
      <c r="C15" s="31"/>
      <c r="D15" s="32">
        <f t="shared" si="0"/>
        <v>3264</v>
      </c>
    </row>
    <row r="16" customHeight="true" spans="1:4">
      <c r="A16" s="29" t="s">
        <v>216</v>
      </c>
      <c r="B16" s="30">
        <v>1576</v>
      </c>
      <c r="C16" s="31"/>
      <c r="D16" s="32">
        <f t="shared" si="0"/>
        <v>1576</v>
      </c>
    </row>
    <row r="17" customHeight="true" spans="1:4">
      <c r="A17" s="29" t="s">
        <v>217</v>
      </c>
      <c r="B17" s="30">
        <v>160</v>
      </c>
      <c r="C17" s="31"/>
      <c r="D17" s="32">
        <f t="shared" si="0"/>
        <v>160</v>
      </c>
    </row>
    <row r="18" customHeight="true" spans="1:4">
      <c r="A18" s="29" t="s">
        <v>218</v>
      </c>
      <c r="B18" s="30">
        <v>311</v>
      </c>
      <c r="C18" s="31"/>
      <c r="D18" s="32">
        <f t="shared" si="0"/>
        <v>311</v>
      </c>
    </row>
    <row r="19" customHeight="true" spans="1:4">
      <c r="A19" s="29" t="s">
        <v>219</v>
      </c>
      <c r="B19" s="30">
        <v>169</v>
      </c>
      <c r="C19" s="31"/>
      <c r="D19" s="32">
        <f t="shared" si="0"/>
        <v>169</v>
      </c>
    </row>
    <row r="20" customHeight="true" spans="1:4">
      <c r="A20" s="29" t="s">
        <v>220</v>
      </c>
      <c r="B20" s="30">
        <v>320</v>
      </c>
      <c r="C20" s="31"/>
      <c r="D20" s="32">
        <f t="shared" si="0"/>
        <v>320</v>
      </c>
    </row>
    <row r="21" customHeight="true" spans="1:4">
      <c r="A21" s="29" t="s">
        <v>221</v>
      </c>
      <c r="B21" s="30">
        <v>77</v>
      </c>
      <c r="C21" s="31"/>
      <c r="D21" s="32">
        <f t="shared" si="0"/>
        <v>77</v>
      </c>
    </row>
    <row r="22" customHeight="true" spans="1:4">
      <c r="A22" s="29" t="s">
        <v>222</v>
      </c>
      <c r="B22" s="30">
        <v>651</v>
      </c>
      <c r="C22" s="31"/>
      <c r="D22" s="32">
        <f t="shared" si="0"/>
        <v>651</v>
      </c>
    </row>
    <row r="23" customHeight="true" spans="1:4">
      <c r="A23" s="29" t="s">
        <v>223</v>
      </c>
      <c r="B23" s="30">
        <v>62351</v>
      </c>
      <c r="C23" s="31"/>
      <c r="D23" s="32">
        <f t="shared" si="0"/>
        <v>62351</v>
      </c>
    </row>
    <row r="24" customHeight="true" spans="1:4">
      <c r="A24" s="29" t="s">
        <v>224</v>
      </c>
      <c r="B24" s="30">
        <v>9115</v>
      </c>
      <c r="C24" s="31"/>
      <c r="D24" s="32">
        <f t="shared" si="0"/>
        <v>9115</v>
      </c>
    </row>
    <row r="25" customHeight="true" spans="1:4">
      <c r="A25" s="29" t="s">
        <v>225</v>
      </c>
      <c r="B25" s="30">
        <v>1785</v>
      </c>
      <c r="C25" s="31"/>
      <c r="D25" s="32">
        <f t="shared" si="0"/>
        <v>1785</v>
      </c>
    </row>
    <row r="26" customHeight="true" spans="1:4">
      <c r="A26" s="29" t="s">
        <v>226</v>
      </c>
      <c r="B26" s="30">
        <v>4934</v>
      </c>
      <c r="C26" s="31"/>
      <c r="D26" s="32">
        <f t="shared" si="0"/>
        <v>4934</v>
      </c>
    </row>
    <row r="27" customHeight="true" spans="1:4">
      <c r="A27" s="29" t="s">
        <v>227</v>
      </c>
      <c r="B27" s="30">
        <v>26881</v>
      </c>
      <c r="C27" s="31"/>
      <c r="D27" s="32">
        <f t="shared" si="0"/>
        <v>26881</v>
      </c>
    </row>
    <row r="28" customHeight="true" spans="1:4">
      <c r="A28" s="29" t="s">
        <v>228</v>
      </c>
      <c r="B28" s="30">
        <v>2798</v>
      </c>
      <c r="C28" s="31"/>
      <c r="D28" s="32">
        <f t="shared" si="0"/>
        <v>2798</v>
      </c>
    </row>
    <row r="29" customHeight="true" spans="1:4">
      <c r="A29" s="29" t="s">
        <v>229</v>
      </c>
      <c r="B29" s="30">
        <v>959</v>
      </c>
      <c r="C29" s="31"/>
      <c r="D29" s="32">
        <f t="shared" si="0"/>
        <v>959</v>
      </c>
    </row>
    <row r="30" customHeight="true" spans="1:4">
      <c r="A30" s="29" t="s">
        <v>230</v>
      </c>
      <c r="B30" s="30">
        <v>190</v>
      </c>
      <c r="C30" s="31"/>
      <c r="D30" s="32">
        <f t="shared" si="0"/>
        <v>190</v>
      </c>
    </row>
    <row r="31" customHeight="true" spans="1:4">
      <c r="A31" s="29" t="s">
        <v>231</v>
      </c>
      <c r="B31" s="30">
        <v>15689</v>
      </c>
      <c r="C31" s="31"/>
      <c r="D31" s="32">
        <f t="shared" si="0"/>
        <v>15689</v>
      </c>
    </row>
    <row r="32" customHeight="true" spans="1:4">
      <c r="A32" s="29" t="s">
        <v>232</v>
      </c>
      <c r="B32" s="30">
        <v>47579</v>
      </c>
      <c r="C32" s="31"/>
      <c r="D32" s="32">
        <f t="shared" si="0"/>
        <v>47579</v>
      </c>
    </row>
    <row r="33" customHeight="true" spans="1:4">
      <c r="A33" s="29" t="s">
        <v>233</v>
      </c>
      <c r="B33" s="30">
        <v>2891</v>
      </c>
      <c r="C33" s="31"/>
      <c r="D33" s="32">
        <f t="shared" si="0"/>
        <v>2891</v>
      </c>
    </row>
    <row r="34" customHeight="true" spans="1:4">
      <c r="A34" s="29" t="s">
        <v>234</v>
      </c>
      <c r="B34" s="30">
        <v>1352</v>
      </c>
      <c r="C34" s="31"/>
      <c r="D34" s="32">
        <f t="shared" si="0"/>
        <v>1352</v>
      </c>
    </row>
    <row r="35" customHeight="true" spans="1:4">
      <c r="A35" s="29" t="s">
        <v>235</v>
      </c>
      <c r="B35" s="30">
        <v>40000</v>
      </c>
      <c r="C35" s="31"/>
      <c r="D35" s="32">
        <f t="shared" si="0"/>
        <v>40000</v>
      </c>
    </row>
    <row r="36" customHeight="true" spans="1:4">
      <c r="A36" s="29" t="s">
        <v>236</v>
      </c>
      <c r="B36" s="30">
        <v>1266</v>
      </c>
      <c r="C36" s="31"/>
      <c r="D36" s="32">
        <f t="shared" si="0"/>
        <v>1266</v>
      </c>
    </row>
    <row r="37" customHeight="true" spans="1:4">
      <c r="A37" s="29" t="s">
        <v>237</v>
      </c>
      <c r="B37" s="30">
        <v>405</v>
      </c>
      <c r="C37" s="31"/>
      <c r="D37" s="32">
        <f t="shared" si="0"/>
        <v>405</v>
      </c>
    </row>
    <row r="38" customHeight="true" spans="1:4">
      <c r="A38" s="29" t="s">
        <v>238</v>
      </c>
      <c r="B38" s="30">
        <v>1665</v>
      </c>
      <c r="C38" s="31"/>
      <c r="D38" s="32">
        <f t="shared" si="0"/>
        <v>1665</v>
      </c>
    </row>
    <row r="39" customHeight="true" spans="1:4">
      <c r="A39" s="29" t="s">
        <v>239</v>
      </c>
      <c r="B39" s="30">
        <v>4797</v>
      </c>
      <c r="C39" s="31"/>
      <c r="D39" s="32">
        <f t="shared" si="0"/>
        <v>4797</v>
      </c>
    </row>
    <row r="40" customHeight="true" spans="1:4">
      <c r="A40" s="29" t="s">
        <v>240</v>
      </c>
      <c r="B40" s="30">
        <v>1561</v>
      </c>
      <c r="C40" s="31"/>
      <c r="D40" s="32">
        <f t="shared" si="0"/>
        <v>1561</v>
      </c>
    </row>
    <row r="41" customHeight="true" spans="1:4">
      <c r="A41" s="29" t="s">
        <v>241</v>
      </c>
      <c r="B41" s="30">
        <v>600</v>
      </c>
      <c r="C41" s="31"/>
      <c r="D41" s="32">
        <f t="shared" si="0"/>
        <v>600</v>
      </c>
    </row>
    <row r="42" customHeight="true" spans="1:4">
      <c r="A42" s="29" t="s">
        <v>242</v>
      </c>
      <c r="B42" s="30">
        <v>393</v>
      </c>
      <c r="C42" s="31"/>
      <c r="D42" s="32">
        <f t="shared" si="0"/>
        <v>393</v>
      </c>
    </row>
    <row r="43" customHeight="true" spans="1:4">
      <c r="A43" s="29" t="s">
        <v>243</v>
      </c>
      <c r="B43" s="30">
        <v>313</v>
      </c>
      <c r="C43" s="31"/>
      <c r="D43" s="32">
        <f t="shared" si="0"/>
        <v>313</v>
      </c>
    </row>
    <row r="44" customHeight="true" spans="1:4">
      <c r="A44" s="29" t="s">
        <v>244</v>
      </c>
      <c r="B44" s="30">
        <v>1753</v>
      </c>
      <c r="C44" s="31"/>
      <c r="D44" s="32">
        <f t="shared" si="0"/>
        <v>1753</v>
      </c>
    </row>
    <row r="45" customHeight="true" spans="1:4">
      <c r="A45" s="29" t="s">
        <v>245</v>
      </c>
      <c r="B45" s="30">
        <v>73</v>
      </c>
      <c r="C45" s="31"/>
      <c r="D45" s="32">
        <f t="shared" si="0"/>
        <v>73</v>
      </c>
    </row>
    <row r="46" customHeight="true" spans="1:4">
      <c r="A46" s="29" t="s">
        <v>246</v>
      </c>
      <c r="B46" s="30">
        <v>104</v>
      </c>
      <c r="C46" s="31"/>
      <c r="D46" s="32">
        <f t="shared" si="0"/>
        <v>104</v>
      </c>
    </row>
    <row r="47" customHeight="true" spans="1:4">
      <c r="A47" s="29" t="s">
        <v>247</v>
      </c>
      <c r="B47" s="30">
        <v>20750</v>
      </c>
      <c r="C47" s="31"/>
      <c r="D47" s="32">
        <f t="shared" si="0"/>
        <v>20750</v>
      </c>
    </row>
    <row r="48" customHeight="true" spans="1:4">
      <c r="A48" s="29" t="s">
        <v>248</v>
      </c>
      <c r="B48" s="30">
        <v>6014</v>
      </c>
      <c r="C48" s="31"/>
      <c r="D48" s="32">
        <f t="shared" si="0"/>
        <v>6014</v>
      </c>
    </row>
    <row r="49" customHeight="true" spans="1:4">
      <c r="A49" s="29" t="s">
        <v>249</v>
      </c>
      <c r="B49" s="30">
        <v>2931</v>
      </c>
      <c r="C49" s="31"/>
      <c r="D49" s="32">
        <f t="shared" si="0"/>
        <v>2931</v>
      </c>
    </row>
    <row r="50" customHeight="true" spans="1:4">
      <c r="A50" s="29" t="s">
        <v>250</v>
      </c>
      <c r="B50" s="30">
        <v>239</v>
      </c>
      <c r="C50" s="31"/>
      <c r="D50" s="32">
        <f t="shared" si="0"/>
        <v>239</v>
      </c>
    </row>
    <row r="51" customHeight="true" spans="1:4">
      <c r="A51" s="29" t="s">
        <v>251</v>
      </c>
      <c r="B51" s="30">
        <v>4734</v>
      </c>
      <c r="C51" s="31"/>
      <c r="D51" s="32">
        <f t="shared" si="0"/>
        <v>4734</v>
      </c>
    </row>
    <row r="52" customHeight="true" spans="1:4">
      <c r="A52" s="29" t="s">
        <v>252</v>
      </c>
      <c r="B52" s="30">
        <v>1950</v>
      </c>
      <c r="C52" s="31"/>
      <c r="D52" s="32">
        <f t="shared" si="0"/>
        <v>1950</v>
      </c>
    </row>
    <row r="53" customHeight="true" spans="1:4">
      <c r="A53" s="29" t="s">
        <v>253</v>
      </c>
      <c r="B53" s="30">
        <v>2109</v>
      </c>
      <c r="C53" s="31"/>
      <c r="D53" s="32">
        <f t="shared" si="0"/>
        <v>2109</v>
      </c>
    </row>
    <row r="54" customHeight="true" spans="1:4">
      <c r="A54" s="29" t="s">
        <v>254</v>
      </c>
      <c r="B54" s="30">
        <v>542</v>
      </c>
      <c r="C54" s="31"/>
      <c r="D54" s="32">
        <f t="shared" si="0"/>
        <v>542</v>
      </c>
    </row>
    <row r="55" customHeight="true" spans="1:4">
      <c r="A55" s="29" t="s">
        <v>255</v>
      </c>
      <c r="B55" s="30">
        <v>2231</v>
      </c>
      <c r="C55" s="31"/>
      <c r="D55" s="32">
        <f t="shared" si="0"/>
        <v>2231</v>
      </c>
    </row>
    <row r="56" customHeight="true" spans="1:4">
      <c r="A56" s="29" t="s">
        <v>256</v>
      </c>
      <c r="B56" s="30">
        <v>75521</v>
      </c>
      <c r="C56" s="31"/>
      <c r="D56" s="32">
        <f t="shared" si="0"/>
        <v>75521</v>
      </c>
    </row>
    <row r="57" customHeight="true" spans="1:4">
      <c r="A57" s="29" t="s">
        <v>257</v>
      </c>
      <c r="B57" s="30">
        <v>49732</v>
      </c>
      <c r="C57" s="31"/>
      <c r="D57" s="32">
        <f t="shared" si="0"/>
        <v>49732</v>
      </c>
    </row>
    <row r="58" customHeight="true" spans="1:4">
      <c r="A58" s="29" t="s">
        <v>258</v>
      </c>
      <c r="B58" s="30">
        <v>16429</v>
      </c>
      <c r="C58" s="31"/>
      <c r="D58" s="32">
        <f t="shared" si="0"/>
        <v>16429</v>
      </c>
    </row>
    <row r="59" customHeight="true" spans="1:4">
      <c r="A59" s="29" t="s">
        <v>259</v>
      </c>
      <c r="B59" s="30">
        <v>425</v>
      </c>
      <c r="C59" s="31"/>
      <c r="D59" s="32">
        <f t="shared" si="0"/>
        <v>425</v>
      </c>
    </row>
    <row r="60" customHeight="true" spans="1:4">
      <c r="A60" s="29" t="s">
        <v>260</v>
      </c>
      <c r="B60" s="30">
        <v>23</v>
      </c>
      <c r="C60" s="31"/>
      <c r="D60" s="32">
        <f t="shared" si="0"/>
        <v>23</v>
      </c>
    </row>
    <row r="61" customHeight="true" spans="1:4">
      <c r="A61" s="29" t="s">
        <v>261</v>
      </c>
      <c r="B61" s="30">
        <v>1137</v>
      </c>
      <c r="C61" s="31"/>
      <c r="D61" s="32">
        <f t="shared" si="0"/>
        <v>1137</v>
      </c>
    </row>
    <row r="62" customHeight="true" spans="1:4">
      <c r="A62" s="29" t="s">
        <v>262</v>
      </c>
      <c r="B62" s="30">
        <v>4</v>
      </c>
      <c r="C62" s="31"/>
      <c r="D62" s="32">
        <f t="shared" si="0"/>
        <v>4</v>
      </c>
    </row>
    <row r="63" customHeight="true" spans="1:4">
      <c r="A63" s="29" t="s">
        <v>263</v>
      </c>
      <c r="B63" s="30">
        <v>1812</v>
      </c>
      <c r="C63" s="31"/>
      <c r="D63" s="32">
        <f t="shared" si="0"/>
        <v>1812</v>
      </c>
    </row>
    <row r="64" customHeight="true" spans="1:4">
      <c r="A64" s="29" t="s">
        <v>264</v>
      </c>
      <c r="B64" s="30">
        <v>306</v>
      </c>
      <c r="C64" s="31"/>
      <c r="D64" s="32">
        <f t="shared" si="0"/>
        <v>306</v>
      </c>
    </row>
    <row r="65" customHeight="true" spans="1:4">
      <c r="A65" s="29" t="s">
        <v>265</v>
      </c>
      <c r="B65" s="30">
        <v>5653</v>
      </c>
      <c r="C65" s="31"/>
      <c r="D65" s="32">
        <f t="shared" si="0"/>
        <v>5653</v>
      </c>
    </row>
    <row r="66" customHeight="true" spans="1:4">
      <c r="A66" s="29" t="s">
        <v>266</v>
      </c>
      <c r="B66" s="30">
        <v>3370</v>
      </c>
      <c r="C66" s="31"/>
      <c r="D66" s="32">
        <f t="shared" si="0"/>
        <v>3370</v>
      </c>
    </row>
    <row r="67" customHeight="true" spans="1:4">
      <c r="A67" s="29" t="s">
        <v>267</v>
      </c>
      <c r="B67" s="30">
        <v>2052</v>
      </c>
      <c r="C67" s="31"/>
      <c r="D67" s="32">
        <f t="shared" si="0"/>
        <v>2052</v>
      </c>
    </row>
    <row r="68" customHeight="true" spans="1:4">
      <c r="A68" s="29" t="s">
        <v>268</v>
      </c>
      <c r="B68" s="30">
        <v>1122</v>
      </c>
      <c r="C68" s="31"/>
      <c r="D68" s="32">
        <f t="shared" si="0"/>
        <v>1122</v>
      </c>
    </row>
    <row r="69" customHeight="true" spans="1:4">
      <c r="A69" s="29" t="s">
        <v>269</v>
      </c>
      <c r="B69" s="30">
        <v>156</v>
      </c>
      <c r="C69" s="31"/>
      <c r="D69" s="32">
        <f t="shared" ref="D69:D132" si="1">B69+C69</f>
        <v>156</v>
      </c>
    </row>
    <row r="70" customHeight="true" spans="1:4">
      <c r="A70" s="29" t="s">
        <v>270</v>
      </c>
      <c r="B70" s="30">
        <v>40</v>
      </c>
      <c r="C70" s="31"/>
      <c r="D70" s="32">
        <f t="shared" si="1"/>
        <v>40</v>
      </c>
    </row>
    <row r="71" customHeight="true" spans="1:4">
      <c r="A71" s="29" t="s">
        <v>271</v>
      </c>
      <c r="B71" s="30">
        <v>70</v>
      </c>
      <c r="C71" s="31"/>
      <c r="D71" s="32">
        <f t="shared" si="1"/>
        <v>70</v>
      </c>
    </row>
    <row r="72" customHeight="true" spans="1:4">
      <c r="A72" s="29" t="s">
        <v>272</v>
      </c>
      <c r="B72" s="30">
        <v>70</v>
      </c>
      <c r="C72" s="31"/>
      <c r="D72" s="32">
        <f t="shared" si="1"/>
        <v>70</v>
      </c>
    </row>
    <row r="73" customHeight="true" spans="1:4">
      <c r="A73" s="29" t="s">
        <v>273</v>
      </c>
      <c r="B73" s="30">
        <v>33482</v>
      </c>
      <c r="C73" s="31"/>
      <c r="D73" s="32">
        <f t="shared" si="1"/>
        <v>33482</v>
      </c>
    </row>
    <row r="74" customHeight="true" spans="1:4">
      <c r="A74" s="29" t="s">
        <v>274</v>
      </c>
      <c r="B74" s="30">
        <v>749</v>
      </c>
      <c r="C74" s="31"/>
      <c r="D74" s="32">
        <f t="shared" si="1"/>
        <v>749</v>
      </c>
    </row>
    <row r="75" customHeight="true" spans="1:4">
      <c r="A75" s="29" t="s">
        <v>275</v>
      </c>
      <c r="B75" s="30">
        <v>188</v>
      </c>
      <c r="C75" s="31"/>
      <c r="D75" s="32">
        <f t="shared" si="1"/>
        <v>188</v>
      </c>
    </row>
    <row r="76" customHeight="true" spans="1:4">
      <c r="A76" s="29" t="s">
        <v>276</v>
      </c>
      <c r="B76" s="30">
        <v>31144</v>
      </c>
      <c r="C76" s="31"/>
      <c r="D76" s="32">
        <f t="shared" si="1"/>
        <v>31144</v>
      </c>
    </row>
    <row r="77" customHeight="true" spans="1:4">
      <c r="A77" s="29" t="s">
        <v>277</v>
      </c>
      <c r="B77" s="30">
        <v>18</v>
      </c>
      <c r="C77" s="31"/>
      <c r="D77" s="32">
        <f t="shared" si="1"/>
        <v>18</v>
      </c>
    </row>
    <row r="78" customHeight="true" spans="1:4">
      <c r="A78" s="29" t="s">
        <v>278</v>
      </c>
      <c r="B78" s="30">
        <v>611</v>
      </c>
      <c r="C78" s="31"/>
      <c r="D78" s="32">
        <f t="shared" si="1"/>
        <v>611</v>
      </c>
    </row>
    <row r="79" customHeight="true" spans="1:4">
      <c r="A79" s="29" t="s">
        <v>279</v>
      </c>
      <c r="B79" s="30">
        <v>146</v>
      </c>
      <c r="C79" s="31"/>
      <c r="D79" s="32">
        <f t="shared" si="1"/>
        <v>146</v>
      </c>
    </row>
    <row r="80" customHeight="true" spans="1:4">
      <c r="A80" s="29" t="s">
        <v>280</v>
      </c>
      <c r="B80" s="30">
        <v>626</v>
      </c>
      <c r="C80" s="31"/>
      <c r="D80" s="32">
        <f t="shared" si="1"/>
        <v>626</v>
      </c>
    </row>
    <row r="81" customHeight="true" spans="1:4">
      <c r="A81" s="29" t="s">
        <v>281</v>
      </c>
      <c r="B81" s="30">
        <v>10064</v>
      </c>
      <c r="C81" s="31"/>
      <c r="D81" s="32">
        <f t="shared" si="1"/>
        <v>10064</v>
      </c>
    </row>
    <row r="82" customHeight="true" spans="1:4">
      <c r="A82" s="29" t="s">
        <v>282</v>
      </c>
      <c r="B82" s="30">
        <v>6324</v>
      </c>
      <c r="C82" s="31"/>
      <c r="D82" s="32">
        <f t="shared" si="1"/>
        <v>6324</v>
      </c>
    </row>
    <row r="83" customHeight="true" spans="1:4">
      <c r="A83" s="29" t="s">
        <v>283</v>
      </c>
      <c r="B83" s="30">
        <v>1302</v>
      </c>
      <c r="C83" s="31"/>
      <c r="D83" s="32">
        <f t="shared" si="1"/>
        <v>1302</v>
      </c>
    </row>
    <row r="84" customHeight="true" spans="1:4">
      <c r="A84" s="29" t="s">
        <v>284</v>
      </c>
      <c r="B84" s="30">
        <v>820</v>
      </c>
      <c r="C84" s="31"/>
      <c r="D84" s="32">
        <f t="shared" si="1"/>
        <v>820</v>
      </c>
    </row>
    <row r="85" customHeight="true" spans="1:4">
      <c r="A85" s="29" t="s">
        <v>285</v>
      </c>
      <c r="B85" s="30">
        <v>642</v>
      </c>
      <c r="C85" s="31"/>
      <c r="D85" s="32">
        <f t="shared" si="1"/>
        <v>642</v>
      </c>
    </row>
    <row r="86" customHeight="true" spans="1:4">
      <c r="A86" s="29" t="s">
        <v>286</v>
      </c>
      <c r="B86" s="30">
        <v>976</v>
      </c>
      <c r="C86" s="31"/>
      <c r="D86" s="32">
        <f t="shared" si="1"/>
        <v>976</v>
      </c>
    </row>
    <row r="87" customHeight="true" spans="1:4">
      <c r="A87" s="29" t="s">
        <v>287</v>
      </c>
      <c r="B87" s="30">
        <v>18865</v>
      </c>
      <c r="C87" s="31"/>
      <c r="D87" s="32">
        <f t="shared" si="1"/>
        <v>18865</v>
      </c>
    </row>
    <row r="88" customHeight="true" spans="1:4">
      <c r="A88" s="29" t="s">
        <v>288</v>
      </c>
      <c r="B88" s="30">
        <v>2034</v>
      </c>
      <c r="C88" s="31"/>
      <c r="D88" s="32">
        <f t="shared" si="1"/>
        <v>2034</v>
      </c>
    </row>
    <row r="89" customHeight="true" spans="1:4">
      <c r="A89" s="29" t="s">
        <v>289</v>
      </c>
      <c r="B89" s="30">
        <v>200</v>
      </c>
      <c r="C89" s="31"/>
      <c r="D89" s="32">
        <f t="shared" si="1"/>
        <v>200</v>
      </c>
    </row>
    <row r="90" customHeight="true" spans="1:4">
      <c r="A90" s="29" t="s">
        <v>290</v>
      </c>
      <c r="B90" s="30">
        <v>4074</v>
      </c>
      <c r="C90" s="31"/>
      <c r="D90" s="32">
        <f t="shared" si="1"/>
        <v>4074</v>
      </c>
    </row>
    <row r="91" customHeight="true" spans="1:4">
      <c r="A91" s="29" t="s">
        <v>291</v>
      </c>
      <c r="B91" s="30">
        <v>9990</v>
      </c>
      <c r="C91" s="31"/>
      <c r="D91" s="32">
        <f t="shared" si="1"/>
        <v>9990</v>
      </c>
    </row>
    <row r="92" customHeight="true" spans="1:4">
      <c r="A92" s="29" t="s">
        <v>292</v>
      </c>
      <c r="B92" s="30">
        <v>107</v>
      </c>
      <c r="C92" s="31"/>
      <c r="D92" s="32">
        <f t="shared" si="1"/>
        <v>107</v>
      </c>
    </row>
    <row r="93" customHeight="true" spans="1:4">
      <c r="A93" s="29" t="s">
        <v>293</v>
      </c>
      <c r="B93" s="30">
        <v>2460</v>
      </c>
      <c r="C93" s="31"/>
      <c r="D93" s="32">
        <f t="shared" si="1"/>
        <v>2460</v>
      </c>
    </row>
    <row r="94" customHeight="true" spans="1:4">
      <c r="A94" s="29" t="s">
        <v>294</v>
      </c>
      <c r="B94" s="30">
        <v>2000</v>
      </c>
      <c r="C94" s="31"/>
      <c r="D94" s="32">
        <f t="shared" si="1"/>
        <v>2000</v>
      </c>
    </row>
    <row r="95" customHeight="true" spans="1:4">
      <c r="A95" s="29" t="s">
        <v>295</v>
      </c>
      <c r="B95" s="30">
        <v>2000</v>
      </c>
      <c r="C95" s="31"/>
      <c r="D95" s="32">
        <f t="shared" si="1"/>
        <v>2000</v>
      </c>
    </row>
    <row r="96" customHeight="true" spans="1:4">
      <c r="A96" s="29" t="s">
        <v>296</v>
      </c>
      <c r="B96" s="30">
        <v>38195</v>
      </c>
      <c r="C96" s="31"/>
      <c r="D96" s="32">
        <f t="shared" si="1"/>
        <v>38195</v>
      </c>
    </row>
    <row r="97" customHeight="true" spans="1:4">
      <c r="A97" s="29" t="s">
        <v>297</v>
      </c>
      <c r="B97" s="30">
        <v>28204</v>
      </c>
      <c r="C97" s="31"/>
      <c r="D97" s="32">
        <f t="shared" si="1"/>
        <v>28204</v>
      </c>
    </row>
    <row r="98" customHeight="true" spans="1:4">
      <c r="A98" s="29" t="s">
        <v>298</v>
      </c>
      <c r="B98" s="30">
        <v>3510</v>
      </c>
      <c r="C98" s="31"/>
      <c r="D98" s="32">
        <f t="shared" si="1"/>
        <v>3510</v>
      </c>
    </row>
    <row r="99" customHeight="true" spans="1:4">
      <c r="A99" s="29" t="s">
        <v>299</v>
      </c>
      <c r="B99" s="30">
        <v>1320</v>
      </c>
      <c r="C99" s="31"/>
      <c r="D99" s="32">
        <f t="shared" si="1"/>
        <v>1320</v>
      </c>
    </row>
    <row r="100" customHeight="true" spans="1:4">
      <c r="A100" s="29" t="s">
        <v>300</v>
      </c>
      <c r="B100" s="30">
        <v>1105</v>
      </c>
      <c r="C100" s="31"/>
      <c r="D100" s="32">
        <f t="shared" si="1"/>
        <v>1105</v>
      </c>
    </row>
    <row r="101" customHeight="true" spans="1:4">
      <c r="A101" s="29" t="s">
        <v>301</v>
      </c>
      <c r="B101" s="30">
        <v>125</v>
      </c>
      <c r="C101" s="31"/>
      <c r="D101" s="32">
        <f t="shared" si="1"/>
        <v>125</v>
      </c>
    </row>
    <row r="102" customHeight="true" spans="1:4">
      <c r="A102" s="29" t="s">
        <v>302</v>
      </c>
      <c r="B102" s="30">
        <v>2671</v>
      </c>
      <c r="C102" s="31"/>
      <c r="D102" s="32">
        <f t="shared" si="1"/>
        <v>2671</v>
      </c>
    </row>
    <row r="103" customHeight="true" spans="1:4">
      <c r="A103" s="29" t="s">
        <v>303</v>
      </c>
      <c r="B103" s="30">
        <v>138</v>
      </c>
      <c r="C103" s="31"/>
      <c r="D103" s="32">
        <f t="shared" si="1"/>
        <v>138</v>
      </c>
    </row>
    <row r="104" customHeight="true" spans="1:4">
      <c r="A104" s="29" t="s">
        <v>304</v>
      </c>
      <c r="B104" s="30">
        <v>1122</v>
      </c>
      <c r="C104" s="31"/>
      <c r="D104" s="32">
        <f t="shared" si="1"/>
        <v>1122</v>
      </c>
    </row>
    <row r="105" customHeight="true" spans="1:4">
      <c r="A105" s="29" t="s">
        <v>305</v>
      </c>
      <c r="B105" s="30">
        <v>16662</v>
      </c>
      <c r="C105" s="31"/>
      <c r="D105" s="32">
        <f t="shared" si="1"/>
        <v>16662</v>
      </c>
    </row>
    <row r="106" customHeight="true" spans="1:4">
      <c r="A106" s="29" t="s">
        <v>306</v>
      </c>
      <c r="B106" s="30">
        <v>4928</v>
      </c>
      <c r="C106" s="31"/>
      <c r="D106" s="32">
        <f t="shared" si="1"/>
        <v>4928</v>
      </c>
    </row>
    <row r="107" customHeight="true" spans="1:4">
      <c r="A107" s="29" t="s">
        <v>307</v>
      </c>
      <c r="B107" s="30">
        <v>6922</v>
      </c>
      <c r="C107" s="31"/>
      <c r="D107" s="32">
        <f t="shared" si="1"/>
        <v>6922</v>
      </c>
    </row>
    <row r="108" customHeight="true" spans="1:4">
      <c r="A108" s="29" t="s">
        <v>308</v>
      </c>
      <c r="B108" s="30">
        <v>222</v>
      </c>
      <c r="C108" s="31"/>
      <c r="D108" s="32">
        <f t="shared" si="1"/>
        <v>222</v>
      </c>
    </row>
    <row r="109" customHeight="true" spans="1:4">
      <c r="A109" s="29" t="s">
        <v>309</v>
      </c>
      <c r="B109" s="30">
        <v>551</v>
      </c>
      <c r="C109" s="31"/>
      <c r="D109" s="32">
        <f t="shared" si="1"/>
        <v>551</v>
      </c>
    </row>
    <row r="110" customHeight="true" spans="1:4">
      <c r="A110" s="29" t="s">
        <v>310</v>
      </c>
      <c r="B110" s="30">
        <v>744</v>
      </c>
      <c r="C110" s="31"/>
      <c r="D110" s="32">
        <f t="shared" si="1"/>
        <v>744</v>
      </c>
    </row>
    <row r="111" customHeight="true" spans="1:4">
      <c r="A111" s="29" t="s">
        <v>311</v>
      </c>
      <c r="B111" s="30">
        <v>3137</v>
      </c>
      <c r="C111" s="31"/>
      <c r="D111" s="32">
        <f t="shared" si="1"/>
        <v>3137</v>
      </c>
    </row>
    <row r="112" customHeight="true" spans="1:4">
      <c r="A112" s="29" t="s">
        <v>312</v>
      </c>
      <c r="B112" s="30">
        <v>158</v>
      </c>
      <c r="C112" s="31"/>
      <c r="D112" s="32">
        <f t="shared" si="1"/>
        <v>158</v>
      </c>
    </row>
    <row r="113" customHeight="true" spans="1:4">
      <c r="A113" s="29" t="s">
        <v>313</v>
      </c>
      <c r="B113" s="30">
        <v>3436</v>
      </c>
      <c r="C113" s="31"/>
      <c r="D113" s="32">
        <f t="shared" si="1"/>
        <v>3436</v>
      </c>
    </row>
    <row r="114" customHeight="true" spans="1:4">
      <c r="A114" s="29" t="s">
        <v>314</v>
      </c>
      <c r="B114" s="30">
        <v>992</v>
      </c>
      <c r="C114" s="31"/>
      <c r="D114" s="32">
        <f t="shared" si="1"/>
        <v>992</v>
      </c>
    </row>
    <row r="115" customHeight="true" spans="1:4">
      <c r="A115" s="29" t="s">
        <v>315</v>
      </c>
      <c r="B115" s="30">
        <v>342</v>
      </c>
      <c r="C115" s="31"/>
      <c r="D115" s="32">
        <f t="shared" si="1"/>
        <v>342</v>
      </c>
    </row>
    <row r="116" customHeight="true" spans="1:4">
      <c r="A116" s="29" t="s">
        <v>316</v>
      </c>
      <c r="B116" s="30">
        <v>439</v>
      </c>
      <c r="C116" s="31"/>
      <c r="D116" s="32">
        <f t="shared" si="1"/>
        <v>439</v>
      </c>
    </row>
    <row r="117" customHeight="true" spans="1:4">
      <c r="A117" s="29" t="s">
        <v>317</v>
      </c>
      <c r="B117" s="30">
        <v>1663</v>
      </c>
      <c r="C117" s="31"/>
      <c r="D117" s="32">
        <f t="shared" si="1"/>
        <v>1663</v>
      </c>
    </row>
    <row r="118" customHeight="true" spans="1:4">
      <c r="A118" s="29" t="s">
        <v>318</v>
      </c>
      <c r="B118" s="30">
        <v>808</v>
      </c>
      <c r="C118" s="31"/>
      <c r="D118" s="32">
        <f t="shared" si="1"/>
        <v>808</v>
      </c>
    </row>
    <row r="119" customHeight="true" spans="1:4">
      <c r="A119" s="29" t="s">
        <v>319</v>
      </c>
      <c r="B119" s="30">
        <v>308</v>
      </c>
      <c r="C119" s="31"/>
      <c r="D119" s="32">
        <f t="shared" si="1"/>
        <v>308</v>
      </c>
    </row>
    <row r="120" customHeight="true" spans="1:4">
      <c r="A120" s="29" t="s">
        <v>320</v>
      </c>
      <c r="B120" s="30">
        <v>55</v>
      </c>
      <c r="C120" s="31"/>
      <c r="D120" s="32">
        <f t="shared" si="1"/>
        <v>55</v>
      </c>
    </row>
    <row r="121" customHeight="true" spans="1:4">
      <c r="A121" s="29" t="s">
        <v>321</v>
      </c>
      <c r="B121" s="30">
        <v>445</v>
      </c>
      <c r="C121" s="31"/>
      <c r="D121" s="32">
        <f t="shared" si="1"/>
        <v>445</v>
      </c>
    </row>
    <row r="122" customHeight="true" spans="1:4">
      <c r="A122" s="29" t="s">
        <v>322</v>
      </c>
      <c r="B122" s="30">
        <v>2025</v>
      </c>
      <c r="C122" s="31"/>
      <c r="D122" s="32">
        <f t="shared" si="1"/>
        <v>2025</v>
      </c>
    </row>
    <row r="123" customHeight="true" spans="1:4">
      <c r="A123" s="29" t="s">
        <v>323</v>
      </c>
      <c r="B123" s="30">
        <v>576</v>
      </c>
      <c r="C123" s="31"/>
      <c r="D123" s="32">
        <f t="shared" si="1"/>
        <v>576</v>
      </c>
    </row>
    <row r="124" customHeight="true" spans="1:4">
      <c r="A124" s="29" t="s">
        <v>324</v>
      </c>
      <c r="B124" s="30">
        <v>220</v>
      </c>
      <c r="C124" s="31"/>
      <c r="D124" s="32">
        <f t="shared" si="1"/>
        <v>220</v>
      </c>
    </row>
    <row r="125" customHeight="true" spans="1:4">
      <c r="A125" s="29" t="s">
        <v>325</v>
      </c>
      <c r="B125" s="30">
        <v>459</v>
      </c>
      <c r="C125" s="31"/>
      <c r="D125" s="32">
        <f t="shared" si="1"/>
        <v>459</v>
      </c>
    </row>
    <row r="126" customHeight="true" spans="1:4">
      <c r="A126" s="29" t="s">
        <v>326</v>
      </c>
      <c r="B126" s="30">
        <v>630</v>
      </c>
      <c r="C126" s="31"/>
      <c r="D126" s="32">
        <f t="shared" si="1"/>
        <v>630</v>
      </c>
    </row>
    <row r="127" customHeight="true" spans="1:4">
      <c r="A127" s="29" t="s">
        <v>327</v>
      </c>
      <c r="B127" s="30">
        <v>70</v>
      </c>
      <c r="C127" s="31"/>
      <c r="D127" s="32">
        <f t="shared" si="1"/>
        <v>70</v>
      </c>
    </row>
    <row r="128" customHeight="true" spans="1:4">
      <c r="A128" s="29" t="s">
        <v>328</v>
      </c>
      <c r="B128" s="30">
        <v>70</v>
      </c>
      <c r="C128" s="31"/>
      <c r="D128" s="32">
        <f t="shared" si="1"/>
        <v>70</v>
      </c>
    </row>
    <row r="129" customHeight="true" spans="1:4">
      <c r="A129" s="29" t="s">
        <v>329</v>
      </c>
      <c r="B129" s="30">
        <v>1711</v>
      </c>
      <c r="C129" s="31"/>
      <c r="D129" s="32">
        <f t="shared" si="1"/>
        <v>1711</v>
      </c>
    </row>
    <row r="130" customHeight="true" spans="1:4">
      <c r="A130" s="29" t="s">
        <v>330</v>
      </c>
      <c r="B130" s="30">
        <v>990</v>
      </c>
      <c r="C130" s="31"/>
      <c r="D130" s="32">
        <f t="shared" si="1"/>
        <v>990</v>
      </c>
    </row>
    <row r="131" customHeight="true" spans="1:4">
      <c r="A131" s="29" t="s">
        <v>331</v>
      </c>
      <c r="B131" s="30">
        <v>607</v>
      </c>
      <c r="C131" s="31"/>
      <c r="D131" s="32">
        <f t="shared" si="1"/>
        <v>607</v>
      </c>
    </row>
    <row r="132" customHeight="true" spans="1:4">
      <c r="A132" s="29" t="s">
        <v>332</v>
      </c>
      <c r="B132" s="30">
        <v>114</v>
      </c>
      <c r="C132" s="31"/>
      <c r="D132" s="32">
        <f t="shared" si="1"/>
        <v>114</v>
      </c>
    </row>
    <row r="133" customHeight="true" spans="1:4">
      <c r="A133" s="29" t="s">
        <v>333</v>
      </c>
      <c r="B133" s="30">
        <v>3119</v>
      </c>
      <c r="C133" s="31"/>
      <c r="D133" s="32">
        <f t="shared" ref="D133:D196" si="2">B133+C133</f>
        <v>3119</v>
      </c>
    </row>
    <row r="134" customHeight="true" spans="1:4">
      <c r="A134" s="29" t="s">
        <v>334</v>
      </c>
      <c r="B134" s="30">
        <v>2604</v>
      </c>
      <c r="C134" s="31"/>
      <c r="D134" s="32">
        <f t="shared" si="2"/>
        <v>2604</v>
      </c>
    </row>
    <row r="135" customHeight="true" spans="1:4">
      <c r="A135" s="29" t="s">
        <v>335</v>
      </c>
      <c r="B135" s="30">
        <v>154</v>
      </c>
      <c r="C135" s="31"/>
      <c r="D135" s="32">
        <f t="shared" si="2"/>
        <v>154</v>
      </c>
    </row>
    <row r="136" customHeight="true" spans="1:4">
      <c r="A136" s="29" t="s">
        <v>336</v>
      </c>
      <c r="B136" s="30">
        <v>109</v>
      </c>
      <c r="C136" s="31"/>
      <c r="D136" s="32">
        <f t="shared" si="2"/>
        <v>109</v>
      </c>
    </row>
    <row r="137" customHeight="true" spans="1:4">
      <c r="A137" s="29" t="s">
        <v>337</v>
      </c>
      <c r="B137" s="30">
        <v>252</v>
      </c>
      <c r="C137" s="31"/>
      <c r="D137" s="32">
        <f t="shared" si="2"/>
        <v>252</v>
      </c>
    </row>
    <row r="138" customHeight="true" spans="1:4">
      <c r="A138" s="29" t="s">
        <v>338</v>
      </c>
      <c r="B138" s="30">
        <v>8045</v>
      </c>
      <c r="C138" s="31"/>
      <c r="D138" s="32">
        <f t="shared" si="2"/>
        <v>8045</v>
      </c>
    </row>
    <row r="139" customHeight="true" spans="1:4">
      <c r="A139" s="29" t="s">
        <v>339</v>
      </c>
      <c r="B139" s="30">
        <v>2501</v>
      </c>
      <c r="C139" s="31"/>
      <c r="D139" s="32">
        <f t="shared" si="2"/>
        <v>2501</v>
      </c>
    </row>
    <row r="140" customHeight="true" spans="1:4">
      <c r="A140" s="29" t="s">
        <v>340</v>
      </c>
      <c r="B140" s="30">
        <v>2791</v>
      </c>
      <c r="C140" s="31"/>
      <c r="D140" s="32">
        <f t="shared" si="2"/>
        <v>2791</v>
      </c>
    </row>
    <row r="141" customHeight="true" spans="1:4">
      <c r="A141" s="29" t="s">
        <v>341</v>
      </c>
      <c r="B141" s="30">
        <v>32</v>
      </c>
      <c r="C141" s="31"/>
      <c r="D141" s="32">
        <f t="shared" si="2"/>
        <v>32</v>
      </c>
    </row>
    <row r="142" customHeight="true" spans="1:4">
      <c r="A142" s="29" t="s">
        <v>342</v>
      </c>
      <c r="B142" s="30">
        <v>16</v>
      </c>
      <c r="C142" s="31"/>
      <c r="D142" s="32">
        <f t="shared" si="2"/>
        <v>16</v>
      </c>
    </row>
    <row r="143" customHeight="true" spans="1:4">
      <c r="A143" s="29" t="s">
        <v>343</v>
      </c>
      <c r="B143" s="30">
        <v>111</v>
      </c>
      <c r="C143" s="31"/>
      <c r="D143" s="32">
        <f t="shared" si="2"/>
        <v>111</v>
      </c>
    </row>
    <row r="144" customHeight="true" spans="1:4">
      <c r="A144" s="29" t="s">
        <v>344</v>
      </c>
      <c r="B144" s="30">
        <v>2594</v>
      </c>
      <c r="C144" s="31"/>
      <c r="D144" s="32">
        <f t="shared" si="2"/>
        <v>2594</v>
      </c>
    </row>
    <row r="145" customHeight="true" spans="1:4">
      <c r="A145" s="29" t="s">
        <v>345</v>
      </c>
      <c r="B145" s="30">
        <v>11847</v>
      </c>
      <c r="C145" s="31"/>
      <c r="D145" s="32">
        <f t="shared" si="2"/>
        <v>11847</v>
      </c>
    </row>
    <row r="146" customHeight="true" spans="1:4">
      <c r="A146" s="29" t="s">
        <v>346</v>
      </c>
      <c r="B146" s="30">
        <v>3474</v>
      </c>
      <c r="C146" s="31"/>
      <c r="D146" s="32">
        <f t="shared" si="2"/>
        <v>3474</v>
      </c>
    </row>
    <row r="147" customHeight="true" spans="1:4">
      <c r="A147" s="29" t="s">
        <v>347</v>
      </c>
      <c r="B147" s="30">
        <v>63</v>
      </c>
      <c r="C147" s="31"/>
      <c r="D147" s="32">
        <f t="shared" si="2"/>
        <v>63</v>
      </c>
    </row>
    <row r="148" customHeight="true" spans="1:4">
      <c r="A148" s="29" t="s">
        <v>348</v>
      </c>
      <c r="B148" s="30">
        <v>5870</v>
      </c>
      <c r="C148" s="31"/>
      <c r="D148" s="32">
        <f t="shared" si="2"/>
        <v>5870</v>
      </c>
    </row>
    <row r="149" customHeight="true" spans="1:4">
      <c r="A149" s="29" t="s">
        <v>349</v>
      </c>
      <c r="B149" s="30">
        <v>110</v>
      </c>
      <c r="C149" s="31"/>
      <c r="D149" s="32">
        <f t="shared" si="2"/>
        <v>110</v>
      </c>
    </row>
    <row r="150" customHeight="true" spans="1:4">
      <c r="A150" s="29" t="s">
        <v>350</v>
      </c>
      <c r="B150" s="30">
        <v>2330</v>
      </c>
      <c r="C150" s="31"/>
      <c r="D150" s="32">
        <f t="shared" si="2"/>
        <v>2330</v>
      </c>
    </row>
    <row r="151" customHeight="true" spans="1:4">
      <c r="A151" s="29" t="s">
        <v>351</v>
      </c>
      <c r="B151" s="30">
        <v>6102</v>
      </c>
      <c r="C151" s="31"/>
      <c r="D151" s="32">
        <f t="shared" si="2"/>
        <v>6102</v>
      </c>
    </row>
    <row r="152" customHeight="true" spans="1:4">
      <c r="A152" s="29" t="s">
        <v>352</v>
      </c>
      <c r="B152" s="30">
        <v>1758</v>
      </c>
      <c r="C152" s="31"/>
      <c r="D152" s="32">
        <f t="shared" si="2"/>
        <v>1758</v>
      </c>
    </row>
    <row r="153" customHeight="true" spans="1:4">
      <c r="A153" s="29" t="s">
        <v>353</v>
      </c>
      <c r="B153" s="30">
        <v>2169</v>
      </c>
      <c r="C153" s="31"/>
      <c r="D153" s="32">
        <f t="shared" si="2"/>
        <v>2169</v>
      </c>
    </row>
    <row r="154" customHeight="true" spans="1:4">
      <c r="A154" s="29" t="s">
        <v>354</v>
      </c>
      <c r="B154" s="30">
        <v>2175</v>
      </c>
      <c r="C154" s="31"/>
      <c r="D154" s="32">
        <f t="shared" si="2"/>
        <v>2175</v>
      </c>
    </row>
    <row r="155" customHeight="true" spans="1:4">
      <c r="A155" s="29" t="s">
        <v>355</v>
      </c>
      <c r="B155" s="30">
        <v>3930</v>
      </c>
      <c r="C155" s="31"/>
      <c r="D155" s="32">
        <f t="shared" si="2"/>
        <v>3930</v>
      </c>
    </row>
    <row r="156" customHeight="true" spans="1:4">
      <c r="A156" s="29" t="s">
        <v>356</v>
      </c>
      <c r="B156" s="30">
        <v>1461</v>
      </c>
      <c r="C156" s="31"/>
      <c r="D156" s="32">
        <f t="shared" si="2"/>
        <v>1461</v>
      </c>
    </row>
    <row r="157" customHeight="true" spans="1:4">
      <c r="A157" s="29" t="s">
        <v>357</v>
      </c>
      <c r="B157" s="30">
        <v>212</v>
      </c>
      <c r="C157" s="31"/>
      <c r="D157" s="32">
        <f t="shared" si="2"/>
        <v>212</v>
      </c>
    </row>
    <row r="158" customHeight="true" spans="1:4">
      <c r="A158" s="29" t="s">
        <v>358</v>
      </c>
      <c r="B158" s="30">
        <v>2257</v>
      </c>
      <c r="C158" s="31"/>
      <c r="D158" s="32">
        <f t="shared" si="2"/>
        <v>2257</v>
      </c>
    </row>
    <row r="159" customHeight="true" spans="1:4">
      <c r="A159" s="29" t="s">
        <v>359</v>
      </c>
      <c r="B159" s="30">
        <v>3007</v>
      </c>
      <c r="C159" s="31"/>
      <c r="D159" s="32">
        <f t="shared" si="2"/>
        <v>3007</v>
      </c>
    </row>
    <row r="160" customHeight="true" spans="1:4">
      <c r="A160" s="29" t="s">
        <v>360</v>
      </c>
      <c r="B160" s="30">
        <v>1240</v>
      </c>
      <c r="C160" s="31"/>
      <c r="D160" s="32">
        <f t="shared" si="2"/>
        <v>1240</v>
      </c>
    </row>
    <row r="161" customHeight="true" spans="1:4">
      <c r="A161" s="29" t="s">
        <v>361</v>
      </c>
      <c r="B161" s="30">
        <v>440</v>
      </c>
      <c r="C161" s="31"/>
      <c r="D161" s="32">
        <f t="shared" si="2"/>
        <v>440</v>
      </c>
    </row>
    <row r="162" customHeight="true" spans="1:4">
      <c r="A162" s="29" t="s">
        <v>362</v>
      </c>
      <c r="B162" s="30">
        <v>306</v>
      </c>
      <c r="C162" s="31"/>
      <c r="D162" s="32">
        <f t="shared" si="2"/>
        <v>306</v>
      </c>
    </row>
    <row r="163" customHeight="true" spans="1:4">
      <c r="A163" s="29" t="s">
        <v>363</v>
      </c>
      <c r="B163" s="30">
        <v>85</v>
      </c>
      <c r="C163" s="31"/>
      <c r="D163" s="32">
        <f t="shared" si="2"/>
        <v>85</v>
      </c>
    </row>
    <row r="164" customHeight="true" spans="1:4">
      <c r="A164" s="29" t="s">
        <v>364</v>
      </c>
      <c r="B164" s="30">
        <v>936</v>
      </c>
      <c r="C164" s="31"/>
      <c r="D164" s="32">
        <f t="shared" si="2"/>
        <v>936</v>
      </c>
    </row>
    <row r="165" customHeight="true" spans="1:4">
      <c r="A165" s="29" t="s">
        <v>365</v>
      </c>
      <c r="B165" s="30">
        <v>6936</v>
      </c>
      <c r="C165" s="31"/>
      <c r="D165" s="32">
        <f t="shared" si="2"/>
        <v>6936</v>
      </c>
    </row>
    <row r="166" customHeight="true" spans="1:4">
      <c r="A166" s="29" t="s">
        <v>366</v>
      </c>
      <c r="B166" s="30">
        <v>3180</v>
      </c>
      <c r="C166" s="31"/>
      <c r="D166" s="32">
        <f t="shared" si="2"/>
        <v>3180</v>
      </c>
    </row>
    <row r="167" customHeight="true" spans="1:4">
      <c r="A167" s="29" t="s">
        <v>367</v>
      </c>
      <c r="B167" s="30">
        <v>1917</v>
      </c>
      <c r="C167" s="31"/>
      <c r="D167" s="32">
        <f t="shared" si="2"/>
        <v>1917</v>
      </c>
    </row>
    <row r="168" customHeight="true" spans="1:4">
      <c r="A168" s="29" t="s">
        <v>368</v>
      </c>
      <c r="B168" s="30">
        <v>1576</v>
      </c>
      <c r="C168" s="31"/>
      <c r="D168" s="32">
        <f t="shared" si="2"/>
        <v>1576</v>
      </c>
    </row>
    <row r="169" customHeight="true" spans="1:4">
      <c r="A169" s="29" t="s">
        <v>369</v>
      </c>
      <c r="B169" s="30">
        <v>263</v>
      </c>
      <c r="C169" s="31"/>
      <c r="D169" s="32">
        <f t="shared" si="2"/>
        <v>263</v>
      </c>
    </row>
    <row r="170" customHeight="true" spans="1:4">
      <c r="A170" s="29" t="s">
        <v>370</v>
      </c>
      <c r="B170" s="30">
        <v>14061</v>
      </c>
      <c r="C170" s="31"/>
      <c r="D170" s="32">
        <f t="shared" si="2"/>
        <v>14061</v>
      </c>
    </row>
    <row r="171" customHeight="true" spans="1:4">
      <c r="A171" s="29" t="s">
        <v>371</v>
      </c>
      <c r="B171" s="30">
        <v>300</v>
      </c>
      <c r="C171" s="31"/>
      <c r="D171" s="32">
        <f t="shared" si="2"/>
        <v>300</v>
      </c>
    </row>
    <row r="172" customHeight="true" spans="1:4">
      <c r="A172" s="29" t="s">
        <v>372</v>
      </c>
      <c r="B172" s="30">
        <v>13761</v>
      </c>
      <c r="C172" s="31"/>
      <c r="D172" s="32">
        <f t="shared" si="2"/>
        <v>13761</v>
      </c>
    </row>
    <row r="173" customHeight="true" spans="1:4">
      <c r="A173" s="29" t="s">
        <v>373</v>
      </c>
      <c r="B173" s="30">
        <v>11660</v>
      </c>
      <c r="C173" s="31"/>
      <c r="D173" s="32">
        <f t="shared" si="2"/>
        <v>11660</v>
      </c>
    </row>
    <row r="174" customHeight="true" spans="1:4">
      <c r="A174" s="29" t="s">
        <v>374</v>
      </c>
      <c r="B174" s="30">
        <v>4042</v>
      </c>
      <c r="C174" s="31"/>
      <c r="D174" s="32">
        <f t="shared" si="2"/>
        <v>4042</v>
      </c>
    </row>
    <row r="175" customHeight="true" spans="1:4">
      <c r="A175" s="29" t="s">
        <v>375</v>
      </c>
      <c r="B175" s="30">
        <v>1330</v>
      </c>
      <c r="C175" s="31"/>
      <c r="D175" s="32">
        <f t="shared" si="2"/>
        <v>1330</v>
      </c>
    </row>
    <row r="176" customHeight="true" spans="1:4">
      <c r="A176" s="29" t="s">
        <v>376</v>
      </c>
      <c r="B176" s="30">
        <v>373</v>
      </c>
      <c r="C176" s="31"/>
      <c r="D176" s="32">
        <f t="shared" si="2"/>
        <v>373</v>
      </c>
    </row>
    <row r="177" customHeight="true" spans="1:4">
      <c r="A177" s="29" t="s">
        <v>377</v>
      </c>
      <c r="B177" s="30">
        <v>2339</v>
      </c>
      <c r="C177" s="31"/>
      <c r="D177" s="32">
        <f t="shared" si="2"/>
        <v>2339</v>
      </c>
    </row>
    <row r="178" customHeight="true" spans="1:4">
      <c r="A178" s="29" t="s">
        <v>378</v>
      </c>
      <c r="B178" s="30">
        <v>150</v>
      </c>
      <c r="C178" s="31"/>
      <c r="D178" s="32">
        <f t="shared" si="2"/>
        <v>150</v>
      </c>
    </row>
    <row r="179" customHeight="true" spans="1:4">
      <c r="A179" s="29" t="s">
        <v>379</v>
      </c>
      <c r="B179" s="30">
        <v>150</v>
      </c>
      <c r="C179" s="31"/>
      <c r="D179" s="32">
        <f t="shared" si="2"/>
        <v>150</v>
      </c>
    </row>
    <row r="180" customHeight="true" spans="1:4">
      <c r="A180" s="29" t="s">
        <v>380</v>
      </c>
      <c r="B180" s="30">
        <v>7187</v>
      </c>
      <c r="C180" s="31"/>
      <c r="D180" s="32">
        <f t="shared" si="2"/>
        <v>7187</v>
      </c>
    </row>
    <row r="181" customHeight="true" spans="1:4">
      <c r="A181" s="29" t="s">
        <v>381</v>
      </c>
      <c r="B181" s="30">
        <v>5709</v>
      </c>
      <c r="C181" s="31"/>
      <c r="D181" s="32">
        <f t="shared" si="2"/>
        <v>5709</v>
      </c>
    </row>
    <row r="182" customHeight="true" spans="1:4">
      <c r="A182" s="29" t="s">
        <v>382</v>
      </c>
      <c r="B182" s="30">
        <v>200</v>
      </c>
      <c r="C182" s="31"/>
      <c r="D182" s="32">
        <f t="shared" si="2"/>
        <v>200</v>
      </c>
    </row>
    <row r="183" customHeight="true" spans="1:4">
      <c r="A183" s="29" t="s">
        <v>383</v>
      </c>
      <c r="B183" s="30">
        <v>1278</v>
      </c>
      <c r="C183" s="31"/>
      <c r="D183" s="32">
        <f t="shared" si="2"/>
        <v>1278</v>
      </c>
    </row>
    <row r="184" customHeight="true" spans="1:4">
      <c r="A184" s="29" t="s">
        <v>384</v>
      </c>
      <c r="B184" s="30">
        <v>281</v>
      </c>
      <c r="C184" s="31"/>
      <c r="D184" s="32">
        <f t="shared" si="2"/>
        <v>281</v>
      </c>
    </row>
    <row r="185" customHeight="true" spans="1:4">
      <c r="A185" s="29" t="s">
        <v>385</v>
      </c>
      <c r="B185" s="30">
        <v>281</v>
      </c>
      <c r="C185" s="31"/>
      <c r="D185" s="32">
        <f t="shared" si="2"/>
        <v>281</v>
      </c>
    </row>
    <row r="186" customHeight="true" spans="1:4">
      <c r="A186" s="29" t="s">
        <v>386</v>
      </c>
      <c r="B186" s="30">
        <v>14890</v>
      </c>
      <c r="C186" s="31"/>
      <c r="D186" s="32">
        <f t="shared" si="2"/>
        <v>14890</v>
      </c>
    </row>
    <row r="187" customHeight="true" spans="1:4">
      <c r="A187" s="29" t="s">
        <v>387</v>
      </c>
      <c r="B187" s="30">
        <v>380157</v>
      </c>
      <c r="C187" s="31"/>
      <c r="D187" s="32">
        <f t="shared" si="2"/>
        <v>380157</v>
      </c>
    </row>
    <row r="188" customHeight="true" spans="1:4">
      <c r="A188" s="29" t="s">
        <v>388</v>
      </c>
      <c r="B188" s="30">
        <v>16174</v>
      </c>
      <c r="C188" s="31"/>
      <c r="D188" s="32">
        <f t="shared" si="2"/>
        <v>16174</v>
      </c>
    </row>
    <row r="189" customHeight="true" spans="1:4">
      <c r="A189" s="29" t="s">
        <v>389</v>
      </c>
      <c r="B189" s="30">
        <v>19807</v>
      </c>
      <c r="C189" s="31"/>
      <c r="D189" s="32">
        <f t="shared" si="2"/>
        <v>19807</v>
      </c>
    </row>
    <row r="190" customHeight="true" spans="1:4">
      <c r="A190" s="29" t="s">
        <v>390</v>
      </c>
      <c r="B190" s="30">
        <v>359</v>
      </c>
      <c r="C190" s="31"/>
      <c r="D190" s="32">
        <f t="shared" si="2"/>
        <v>359</v>
      </c>
    </row>
    <row r="191" customHeight="true" spans="1:4">
      <c r="A191" s="29" t="s">
        <v>391</v>
      </c>
      <c r="B191" s="30">
        <v>1004</v>
      </c>
      <c r="C191" s="31"/>
      <c r="D191" s="32">
        <f t="shared" si="2"/>
        <v>1004</v>
      </c>
    </row>
    <row r="192" customHeight="true" spans="1:4">
      <c r="A192" s="29" t="s">
        <v>392</v>
      </c>
      <c r="B192" s="30">
        <v>3880</v>
      </c>
      <c r="C192" s="31"/>
      <c r="D192" s="32">
        <f t="shared" si="2"/>
        <v>3880</v>
      </c>
    </row>
    <row r="193" customHeight="true" spans="1:4">
      <c r="A193" s="29" t="s">
        <v>393</v>
      </c>
      <c r="B193" s="30">
        <v>200</v>
      </c>
      <c r="C193" s="31"/>
      <c r="D193" s="32">
        <f t="shared" si="2"/>
        <v>200</v>
      </c>
    </row>
    <row r="194" customHeight="true" spans="1:4">
      <c r="A194" s="29" t="s">
        <v>394</v>
      </c>
      <c r="B194" s="30">
        <v>1248</v>
      </c>
      <c r="C194" s="31"/>
      <c r="D194" s="32">
        <f t="shared" si="2"/>
        <v>1248</v>
      </c>
    </row>
    <row r="195" customHeight="true" spans="1:4">
      <c r="A195" s="29" t="s">
        <v>395</v>
      </c>
      <c r="B195" s="30">
        <v>400</v>
      </c>
      <c r="C195" s="31"/>
      <c r="D195" s="32">
        <f t="shared" si="2"/>
        <v>400</v>
      </c>
    </row>
    <row r="196" customHeight="true" spans="1:4">
      <c r="A196" s="29" t="s">
        <v>396</v>
      </c>
      <c r="B196" s="30">
        <v>4473</v>
      </c>
      <c r="C196" s="31"/>
      <c r="D196" s="32">
        <f t="shared" si="2"/>
        <v>4473</v>
      </c>
    </row>
    <row r="197" customHeight="true" spans="1:4">
      <c r="A197" s="29" t="s">
        <v>397</v>
      </c>
      <c r="B197" s="30">
        <v>13955</v>
      </c>
      <c r="C197" s="31"/>
      <c r="D197" s="32">
        <f t="shared" ref="D197:D206" si="3">B197+C197</f>
        <v>13955</v>
      </c>
    </row>
    <row r="198" customHeight="true" spans="1:4">
      <c r="A198" s="29" t="s">
        <v>398</v>
      </c>
      <c r="B198" s="30">
        <v>800</v>
      </c>
      <c r="C198" s="31"/>
      <c r="D198" s="32">
        <f t="shared" si="3"/>
        <v>800</v>
      </c>
    </row>
    <row r="199" customHeight="true" spans="1:4">
      <c r="A199" s="29" t="s">
        <v>399</v>
      </c>
      <c r="B199" s="30">
        <v>1792</v>
      </c>
      <c r="C199" s="31"/>
      <c r="D199" s="32">
        <f t="shared" si="3"/>
        <v>1792</v>
      </c>
    </row>
    <row r="200" customHeight="true" spans="1:4">
      <c r="A200" s="29" t="s">
        <v>400</v>
      </c>
      <c r="B200" s="30">
        <v>2147</v>
      </c>
      <c r="C200" s="31"/>
      <c r="D200" s="32">
        <f t="shared" si="3"/>
        <v>2147</v>
      </c>
    </row>
    <row r="201" customHeight="true" spans="1:4">
      <c r="A201" s="29" t="s">
        <v>401</v>
      </c>
      <c r="B201" s="30">
        <v>10016</v>
      </c>
      <c r="C201" s="31"/>
      <c r="D201" s="32">
        <f t="shared" si="3"/>
        <v>10016</v>
      </c>
    </row>
    <row r="202" customHeight="true" spans="1:4">
      <c r="A202" s="29" t="s">
        <v>402</v>
      </c>
      <c r="B202" s="30">
        <v>130</v>
      </c>
      <c r="C202" s="31"/>
      <c r="D202" s="32">
        <f t="shared" si="3"/>
        <v>130</v>
      </c>
    </row>
    <row r="203" customHeight="true" spans="1:4">
      <c r="A203" s="29" t="s">
        <v>403</v>
      </c>
      <c r="B203" s="30">
        <v>940</v>
      </c>
      <c r="C203" s="31"/>
      <c r="D203" s="32">
        <f t="shared" si="3"/>
        <v>940</v>
      </c>
    </row>
    <row r="204" customHeight="true" spans="1:4">
      <c r="A204" s="29" t="s">
        <v>404</v>
      </c>
      <c r="B204" s="30">
        <v>518</v>
      </c>
      <c r="C204" s="31"/>
      <c r="D204" s="32">
        <f t="shared" si="3"/>
        <v>518</v>
      </c>
    </row>
    <row r="205" customHeight="true" spans="1:4">
      <c r="A205" s="29" t="s">
        <v>405</v>
      </c>
      <c r="B205" s="30">
        <v>1901</v>
      </c>
      <c r="C205" s="31"/>
      <c r="D205" s="32">
        <f t="shared" si="3"/>
        <v>1901</v>
      </c>
    </row>
    <row r="206" customHeight="true" spans="1:4">
      <c r="A206" s="29" t="s">
        <v>406</v>
      </c>
      <c r="B206" s="30">
        <v>65373</v>
      </c>
      <c r="C206" s="31"/>
      <c r="D206" s="32">
        <f t="shared" si="3"/>
        <v>65373</v>
      </c>
    </row>
    <row r="207" customHeight="true" spans="1:4">
      <c r="A207" s="29" t="s">
        <v>407</v>
      </c>
      <c r="B207" s="30">
        <v>101798</v>
      </c>
      <c r="C207" s="31"/>
      <c r="D207" s="32">
        <f t="shared" ref="D207:D236" si="4">B207+C207</f>
        <v>101798</v>
      </c>
    </row>
    <row r="208" customHeight="true" spans="1:4">
      <c r="A208" s="29" t="s">
        <v>408</v>
      </c>
      <c r="B208" s="30">
        <v>50301</v>
      </c>
      <c r="C208" s="31"/>
      <c r="D208" s="32">
        <f t="shared" si="4"/>
        <v>50301</v>
      </c>
    </row>
    <row r="209" customHeight="true" spans="1:4">
      <c r="A209" s="29" t="s">
        <v>409</v>
      </c>
      <c r="B209" s="30">
        <v>73</v>
      </c>
      <c r="C209" s="31"/>
      <c r="D209" s="32">
        <f t="shared" si="4"/>
        <v>73</v>
      </c>
    </row>
    <row r="210" customHeight="true" spans="1:4">
      <c r="A210" s="29" t="s">
        <v>410</v>
      </c>
      <c r="B210" s="30">
        <v>15</v>
      </c>
      <c r="C210" s="31"/>
      <c r="D210" s="32">
        <f t="shared" si="4"/>
        <v>15</v>
      </c>
    </row>
    <row r="211" customHeight="true" spans="1:4">
      <c r="A211" s="29" t="s">
        <v>411</v>
      </c>
      <c r="B211" s="30">
        <v>11363</v>
      </c>
      <c r="C211" s="31"/>
      <c r="D211" s="32">
        <f t="shared" si="4"/>
        <v>11363</v>
      </c>
    </row>
    <row r="212" customHeight="true" spans="1:4">
      <c r="A212" s="29" t="s">
        <v>412</v>
      </c>
      <c r="B212" s="30">
        <v>400</v>
      </c>
      <c r="C212" s="31"/>
      <c r="D212" s="32">
        <f t="shared" si="4"/>
        <v>400</v>
      </c>
    </row>
    <row r="213" customHeight="true" spans="1:4">
      <c r="A213" s="29" t="s">
        <v>413</v>
      </c>
      <c r="B213" s="30">
        <v>1211</v>
      </c>
      <c r="C213" s="31"/>
      <c r="D213" s="32">
        <f t="shared" si="4"/>
        <v>1211</v>
      </c>
    </row>
    <row r="214" customHeight="true" spans="1:4">
      <c r="A214" s="29" t="s">
        <v>414</v>
      </c>
      <c r="B214" s="30">
        <v>564</v>
      </c>
      <c r="C214" s="31"/>
      <c r="D214" s="32">
        <f t="shared" si="4"/>
        <v>564</v>
      </c>
    </row>
    <row r="215" customHeight="true" spans="1:4">
      <c r="A215" s="29" t="s">
        <v>415</v>
      </c>
      <c r="B215" s="30">
        <v>37871</v>
      </c>
      <c r="C215" s="31"/>
      <c r="D215" s="32">
        <f t="shared" si="4"/>
        <v>37871</v>
      </c>
    </row>
    <row r="216" customHeight="true" spans="1:4">
      <c r="A216" s="29" t="s">
        <v>416</v>
      </c>
      <c r="B216" s="30">
        <v>7205</v>
      </c>
      <c r="C216" s="31"/>
      <c r="D216" s="32">
        <f t="shared" si="4"/>
        <v>7205</v>
      </c>
    </row>
    <row r="217" customHeight="true" spans="1:4">
      <c r="A217" s="29" t="s">
        <v>417</v>
      </c>
      <c r="B217" s="30">
        <v>2366</v>
      </c>
      <c r="C217" s="31"/>
      <c r="D217" s="32">
        <f t="shared" si="4"/>
        <v>2366</v>
      </c>
    </row>
    <row r="218" customHeight="true" spans="1:4">
      <c r="A218" s="29" t="s">
        <v>418</v>
      </c>
      <c r="B218" s="30">
        <v>4296</v>
      </c>
      <c r="C218" s="31"/>
      <c r="D218" s="32">
        <f t="shared" si="4"/>
        <v>4296</v>
      </c>
    </row>
    <row r="219" customHeight="true" spans="1:4">
      <c r="A219" s="29" t="s">
        <v>419</v>
      </c>
      <c r="B219" s="30">
        <v>94</v>
      </c>
      <c r="C219" s="31"/>
      <c r="D219" s="32">
        <f t="shared" si="4"/>
        <v>94</v>
      </c>
    </row>
    <row r="220" customHeight="true" spans="1:4">
      <c r="A220" s="29" t="s">
        <v>420</v>
      </c>
      <c r="B220" s="30">
        <v>68</v>
      </c>
      <c r="C220" s="31"/>
      <c r="D220" s="32">
        <f t="shared" si="4"/>
        <v>68</v>
      </c>
    </row>
    <row r="221" customHeight="true" spans="1:4">
      <c r="A221" s="29" t="s">
        <v>421</v>
      </c>
      <c r="B221" s="30">
        <v>86</v>
      </c>
      <c r="C221" s="31"/>
      <c r="D221" s="32">
        <f t="shared" si="4"/>
        <v>86</v>
      </c>
    </row>
    <row r="222" customHeight="true" spans="1:4">
      <c r="A222" s="29" t="s">
        <v>422</v>
      </c>
      <c r="B222" s="30">
        <v>295</v>
      </c>
      <c r="C222" s="31"/>
      <c r="D222" s="32">
        <f t="shared" si="4"/>
        <v>295</v>
      </c>
    </row>
    <row r="223" customHeight="true" spans="1:4">
      <c r="A223" s="29" t="s">
        <v>423</v>
      </c>
      <c r="B223" s="30">
        <v>65117</v>
      </c>
      <c r="C223" s="31"/>
      <c r="D223" s="32">
        <f t="shared" si="4"/>
        <v>65117</v>
      </c>
    </row>
    <row r="224" customHeight="true" spans="1:4">
      <c r="A224" s="29" t="s">
        <v>424</v>
      </c>
      <c r="B224" s="30">
        <v>39402</v>
      </c>
      <c r="C224" s="31"/>
      <c r="D224" s="32">
        <f t="shared" si="4"/>
        <v>39402</v>
      </c>
    </row>
    <row r="225" customHeight="true" spans="1:4">
      <c r="A225" s="29" t="s">
        <v>425</v>
      </c>
      <c r="B225" s="30">
        <v>1834</v>
      </c>
      <c r="C225" s="31"/>
      <c r="D225" s="32">
        <f t="shared" si="4"/>
        <v>1834</v>
      </c>
    </row>
    <row r="226" customHeight="true" spans="1:4">
      <c r="A226" s="29" t="s">
        <v>426</v>
      </c>
      <c r="B226" s="30">
        <v>10213</v>
      </c>
      <c r="C226" s="31"/>
      <c r="D226" s="32">
        <f t="shared" si="4"/>
        <v>10213</v>
      </c>
    </row>
    <row r="227" customHeight="true" spans="1:4">
      <c r="A227" s="29" t="s">
        <v>427</v>
      </c>
      <c r="B227" s="30">
        <v>1389</v>
      </c>
      <c r="C227" s="31"/>
      <c r="D227" s="32">
        <f t="shared" si="4"/>
        <v>1389</v>
      </c>
    </row>
    <row r="228" customHeight="true" spans="1:4">
      <c r="A228" s="29" t="s">
        <v>428</v>
      </c>
      <c r="B228" s="30">
        <v>8666</v>
      </c>
      <c r="C228" s="31"/>
      <c r="D228" s="32">
        <f t="shared" si="4"/>
        <v>8666</v>
      </c>
    </row>
    <row r="229" customHeight="true" spans="1:4">
      <c r="A229" s="29" t="s">
        <v>429</v>
      </c>
      <c r="B229" s="30">
        <v>3613</v>
      </c>
      <c r="C229" s="31"/>
      <c r="D229" s="32">
        <f t="shared" si="4"/>
        <v>3613</v>
      </c>
    </row>
    <row r="230" customHeight="true" spans="1:4">
      <c r="A230" s="29" t="s">
        <v>430</v>
      </c>
      <c r="B230" s="30">
        <v>27732</v>
      </c>
      <c r="C230" s="31"/>
      <c r="D230" s="32">
        <f t="shared" si="4"/>
        <v>27732</v>
      </c>
    </row>
    <row r="231" customHeight="true" spans="1:4">
      <c r="A231" s="29" t="s">
        <v>431</v>
      </c>
      <c r="B231" s="30">
        <v>13734</v>
      </c>
      <c r="C231" s="31"/>
      <c r="D231" s="32">
        <f t="shared" si="4"/>
        <v>13734</v>
      </c>
    </row>
    <row r="232" customHeight="true" spans="1:4">
      <c r="A232" s="29" t="s">
        <v>432</v>
      </c>
      <c r="B232" s="30">
        <v>347</v>
      </c>
      <c r="C232" s="31"/>
      <c r="D232" s="32">
        <f t="shared" si="4"/>
        <v>347</v>
      </c>
    </row>
    <row r="233" customHeight="true" spans="1:4">
      <c r="A233" s="29" t="s">
        <v>433</v>
      </c>
      <c r="B233" s="30">
        <v>5428</v>
      </c>
      <c r="C233" s="31"/>
      <c r="D233" s="32">
        <f t="shared" si="4"/>
        <v>5428</v>
      </c>
    </row>
    <row r="234" customHeight="true" spans="1:4">
      <c r="A234" s="29" t="s">
        <v>434</v>
      </c>
      <c r="B234" s="30">
        <v>1205</v>
      </c>
      <c r="C234" s="31"/>
      <c r="D234" s="32">
        <f t="shared" si="4"/>
        <v>1205</v>
      </c>
    </row>
    <row r="235" customHeight="true" spans="1:4">
      <c r="A235" s="29" t="s">
        <v>435</v>
      </c>
      <c r="B235" s="30">
        <v>5561</v>
      </c>
      <c r="C235" s="31"/>
      <c r="D235" s="32">
        <f t="shared" si="4"/>
        <v>5561</v>
      </c>
    </row>
    <row r="236" customHeight="true" spans="1:4">
      <c r="A236" s="29" t="s">
        <v>436</v>
      </c>
      <c r="B236" s="30">
        <v>1457</v>
      </c>
      <c r="C236" s="31"/>
      <c r="D236" s="32">
        <f t="shared" si="4"/>
        <v>1457</v>
      </c>
    </row>
    <row r="237" customHeight="true" spans="1:4">
      <c r="A237" s="29" t="s">
        <v>437</v>
      </c>
      <c r="B237" s="30">
        <v>451</v>
      </c>
      <c r="C237" s="31"/>
      <c r="D237" s="32">
        <f t="shared" ref="D237:D300" si="5">B237+C237</f>
        <v>451</v>
      </c>
    </row>
    <row r="238" customHeight="true" spans="1:4">
      <c r="A238" s="29" t="s">
        <v>438</v>
      </c>
      <c r="B238" s="30">
        <v>451</v>
      </c>
      <c r="C238" s="31"/>
      <c r="D238" s="32">
        <f t="shared" si="5"/>
        <v>451</v>
      </c>
    </row>
    <row r="239" customHeight="true" spans="1:4">
      <c r="A239" s="29" t="s">
        <v>439</v>
      </c>
      <c r="B239" s="30">
        <v>12283</v>
      </c>
      <c r="C239" s="31"/>
      <c r="D239" s="32">
        <f t="shared" si="5"/>
        <v>12283</v>
      </c>
    </row>
    <row r="240" customHeight="true" spans="1:4">
      <c r="A240" s="29" t="s">
        <v>440</v>
      </c>
      <c r="B240" s="30">
        <v>4658</v>
      </c>
      <c r="C240" s="31"/>
      <c r="D240" s="32">
        <f t="shared" si="5"/>
        <v>4658</v>
      </c>
    </row>
    <row r="241" customHeight="true" spans="1:4">
      <c r="A241" s="29" t="s">
        <v>441</v>
      </c>
      <c r="B241" s="30">
        <v>3861</v>
      </c>
      <c r="C241" s="31"/>
      <c r="D241" s="32">
        <f t="shared" si="5"/>
        <v>3861</v>
      </c>
    </row>
    <row r="242" customHeight="true" spans="1:4">
      <c r="A242" s="29" t="s">
        <v>442</v>
      </c>
      <c r="B242" s="30">
        <v>3739</v>
      </c>
      <c r="C242" s="31"/>
      <c r="D242" s="32">
        <f t="shared" si="5"/>
        <v>3739</v>
      </c>
    </row>
    <row r="243" customHeight="true" spans="1:4">
      <c r="A243" s="29" t="s">
        <v>443</v>
      </c>
      <c r="B243" s="30">
        <v>25</v>
      </c>
      <c r="C243" s="31"/>
      <c r="D243" s="32">
        <f t="shared" si="5"/>
        <v>25</v>
      </c>
    </row>
    <row r="244" customHeight="true" spans="1:4">
      <c r="A244" s="29" t="s">
        <v>444</v>
      </c>
      <c r="B244" s="30">
        <v>6946</v>
      </c>
      <c r="C244" s="31"/>
      <c r="D244" s="32">
        <f t="shared" si="5"/>
        <v>6946</v>
      </c>
    </row>
    <row r="245" customHeight="true" spans="1:4">
      <c r="A245" s="29" t="s">
        <v>445</v>
      </c>
      <c r="B245" s="30">
        <v>6946</v>
      </c>
      <c r="C245" s="31"/>
      <c r="D245" s="32">
        <f t="shared" si="5"/>
        <v>6946</v>
      </c>
    </row>
    <row r="246" customHeight="true" spans="1:4">
      <c r="A246" s="29" t="s">
        <v>446</v>
      </c>
      <c r="B246" s="30">
        <v>428786</v>
      </c>
      <c r="C246" s="30">
        <v>25000</v>
      </c>
      <c r="D246" s="32">
        <f t="shared" si="5"/>
        <v>453786</v>
      </c>
    </row>
    <row r="247" customHeight="true" spans="1:4">
      <c r="A247" s="29" t="s">
        <v>447</v>
      </c>
      <c r="B247" s="30">
        <v>5624</v>
      </c>
      <c r="C247" s="31"/>
      <c r="D247" s="32">
        <f t="shared" si="5"/>
        <v>5624</v>
      </c>
    </row>
    <row r="248" customHeight="true" spans="1:4">
      <c r="A248" s="29" t="s">
        <v>448</v>
      </c>
      <c r="B248" s="30">
        <v>2355</v>
      </c>
      <c r="C248" s="31"/>
      <c r="D248" s="32">
        <f t="shared" si="5"/>
        <v>2355</v>
      </c>
    </row>
    <row r="249" customHeight="true" spans="1:4">
      <c r="A249" s="29" t="s">
        <v>449</v>
      </c>
      <c r="B249" s="30">
        <v>3269</v>
      </c>
      <c r="C249" s="31"/>
      <c r="D249" s="32">
        <f t="shared" si="5"/>
        <v>3269</v>
      </c>
    </row>
    <row r="250" customHeight="true" spans="1:4">
      <c r="A250" s="29" t="s">
        <v>450</v>
      </c>
      <c r="B250" s="30">
        <v>256495</v>
      </c>
      <c r="C250" s="30">
        <v>25000</v>
      </c>
      <c r="D250" s="32">
        <f t="shared" si="5"/>
        <v>281495</v>
      </c>
    </row>
    <row r="251" customHeight="true" spans="1:4">
      <c r="A251" s="29" t="s">
        <v>451</v>
      </c>
      <c r="B251" s="30">
        <v>3720</v>
      </c>
      <c r="C251" s="31"/>
      <c r="D251" s="32">
        <f t="shared" si="5"/>
        <v>3720</v>
      </c>
    </row>
    <row r="252" customHeight="true" spans="1:4">
      <c r="A252" s="29" t="s">
        <v>452</v>
      </c>
      <c r="B252" s="30">
        <v>9824</v>
      </c>
      <c r="C252" s="31"/>
      <c r="D252" s="32">
        <f t="shared" si="5"/>
        <v>9824</v>
      </c>
    </row>
    <row r="253" customHeight="true" spans="1:4">
      <c r="A253" s="29" t="s">
        <v>453</v>
      </c>
      <c r="B253" s="30">
        <v>13283</v>
      </c>
      <c r="C253" s="31"/>
      <c r="D253" s="32">
        <f t="shared" si="5"/>
        <v>13283</v>
      </c>
    </row>
    <row r="254" customHeight="true" spans="1:4">
      <c r="A254" s="29" t="s">
        <v>454</v>
      </c>
      <c r="B254" s="30">
        <v>37187</v>
      </c>
      <c r="C254" s="31"/>
      <c r="D254" s="32">
        <f t="shared" si="5"/>
        <v>37187</v>
      </c>
    </row>
    <row r="255" customHeight="true" spans="1:4">
      <c r="A255" s="29" t="s">
        <v>455</v>
      </c>
      <c r="B255" s="30">
        <v>190759</v>
      </c>
      <c r="C255" s="30">
        <v>25000</v>
      </c>
      <c r="D255" s="32">
        <f t="shared" si="5"/>
        <v>215759</v>
      </c>
    </row>
    <row r="256" customHeight="true" spans="1:4">
      <c r="A256" s="29" t="s">
        <v>456</v>
      </c>
      <c r="B256" s="30">
        <v>1722</v>
      </c>
      <c r="C256" s="31"/>
      <c r="D256" s="32">
        <f t="shared" si="5"/>
        <v>1722</v>
      </c>
    </row>
    <row r="257" customHeight="true" spans="1:4">
      <c r="A257" s="29" t="s">
        <v>457</v>
      </c>
      <c r="B257" s="30">
        <v>138082</v>
      </c>
      <c r="C257" s="31"/>
      <c r="D257" s="32">
        <f t="shared" si="5"/>
        <v>138082</v>
      </c>
    </row>
    <row r="258" customHeight="true" spans="1:4">
      <c r="A258" s="29" t="s">
        <v>458</v>
      </c>
      <c r="B258" s="30">
        <v>86575</v>
      </c>
      <c r="C258" s="31"/>
      <c r="D258" s="32">
        <f t="shared" si="5"/>
        <v>86575</v>
      </c>
    </row>
    <row r="259" customHeight="true" spans="1:4">
      <c r="A259" s="29" t="s">
        <v>459</v>
      </c>
      <c r="B259" s="30">
        <v>17775</v>
      </c>
      <c r="C259" s="31"/>
      <c r="D259" s="32">
        <f t="shared" si="5"/>
        <v>17775</v>
      </c>
    </row>
    <row r="260" customHeight="true" spans="1:4">
      <c r="A260" s="29" t="s">
        <v>460</v>
      </c>
      <c r="B260" s="30">
        <v>199</v>
      </c>
      <c r="C260" s="31"/>
      <c r="D260" s="32">
        <f t="shared" si="5"/>
        <v>199</v>
      </c>
    </row>
    <row r="261" customHeight="true" spans="1:4">
      <c r="A261" s="29" t="s">
        <v>461</v>
      </c>
      <c r="B261" s="30">
        <v>33533</v>
      </c>
      <c r="C261" s="31"/>
      <c r="D261" s="32">
        <f t="shared" si="5"/>
        <v>33533</v>
      </c>
    </row>
    <row r="262" customHeight="true" spans="1:4">
      <c r="A262" s="29" t="s">
        <v>462</v>
      </c>
      <c r="B262" s="30">
        <v>150</v>
      </c>
      <c r="C262" s="31"/>
      <c r="D262" s="32">
        <f t="shared" si="5"/>
        <v>150</v>
      </c>
    </row>
    <row r="263" customHeight="true" spans="1:4">
      <c r="A263" s="29" t="s">
        <v>463</v>
      </c>
      <c r="B263" s="30">
        <v>150</v>
      </c>
      <c r="C263" s="31"/>
      <c r="D263" s="32">
        <f t="shared" si="5"/>
        <v>150</v>
      </c>
    </row>
    <row r="264" customHeight="true" spans="1:4">
      <c r="A264" s="29" t="s">
        <v>464</v>
      </c>
      <c r="B264" s="30">
        <v>3476</v>
      </c>
      <c r="C264" s="31"/>
      <c r="D264" s="32">
        <f t="shared" si="5"/>
        <v>3476</v>
      </c>
    </row>
    <row r="265" customHeight="true" spans="1:4">
      <c r="A265" s="29" t="s">
        <v>465</v>
      </c>
      <c r="B265" s="30">
        <v>3476</v>
      </c>
      <c r="C265" s="31"/>
      <c r="D265" s="32">
        <f t="shared" si="5"/>
        <v>3476</v>
      </c>
    </row>
    <row r="266" customHeight="true" spans="1:4">
      <c r="A266" s="29" t="s">
        <v>466</v>
      </c>
      <c r="B266" s="30">
        <v>1450</v>
      </c>
      <c r="C266" s="31"/>
      <c r="D266" s="32">
        <f t="shared" si="5"/>
        <v>1450</v>
      </c>
    </row>
    <row r="267" customHeight="true" spans="1:4">
      <c r="A267" s="29" t="s">
        <v>467</v>
      </c>
      <c r="B267" s="30">
        <v>250</v>
      </c>
      <c r="C267" s="31"/>
      <c r="D267" s="32">
        <f t="shared" si="5"/>
        <v>250</v>
      </c>
    </row>
    <row r="268" customHeight="true" spans="1:4">
      <c r="A268" s="29" t="s">
        <v>468</v>
      </c>
      <c r="B268" s="30">
        <v>1200</v>
      </c>
      <c r="C268" s="31"/>
      <c r="D268" s="32">
        <f t="shared" si="5"/>
        <v>1200</v>
      </c>
    </row>
    <row r="269" customHeight="true" spans="1:4">
      <c r="A269" s="29" t="s">
        <v>469</v>
      </c>
      <c r="B269" s="30">
        <v>21088</v>
      </c>
      <c r="C269" s="31"/>
      <c r="D269" s="32">
        <f t="shared" si="5"/>
        <v>21088</v>
      </c>
    </row>
    <row r="270" customHeight="true" spans="1:4">
      <c r="A270" s="29" t="s">
        <v>470</v>
      </c>
      <c r="B270" s="30">
        <v>6512</v>
      </c>
      <c r="C270" s="31"/>
      <c r="D270" s="32">
        <f t="shared" si="5"/>
        <v>6512</v>
      </c>
    </row>
    <row r="271" customHeight="true" spans="1:4">
      <c r="A271" s="29" t="s">
        <v>471</v>
      </c>
      <c r="B271" s="30">
        <v>4781</v>
      </c>
      <c r="C271" s="31"/>
      <c r="D271" s="32">
        <f t="shared" si="5"/>
        <v>4781</v>
      </c>
    </row>
    <row r="272" customHeight="true" spans="1:4">
      <c r="A272" s="29" t="s">
        <v>472</v>
      </c>
      <c r="B272" s="30">
        <v>9254</v>
      </c>
      <c r="C272" s="31"/>
      <c r="D272" s="32">
        <f t="shared" si="5"/>
        <v>9254</v>
      </c>
    </row>
    <row r="273" customHeight="true" spans="1:4">
      <c r="A273" s="29" t="s">
        <v>473</v>
      </c>
      <c r="B273" s="30">
        <v>541</v>
      </c>
      <c r="C273" s="31"/>
      <c r="D273" s="32">
        <f t="shared" si="5"/>
        <v>541</v>
      </c>
    </row>
    <row r="274" customHeight="true" spans="1:4">
      <c r="A274" s="29" t="s">
        <v>474</v>
      </c>
      <c r="B274" s="30">
        <v>2421</v>
      </c>
      <c r="C274" s="31"/>
      <c r="D274" s="32">
        <f t="shared" si="5"/>
        <v>2421</v>
      </c>
    </row>
    <row r="275" customHeight="true" spans="1:4">
      <c r="A275" s="29" t="s">
        <v>475</v>
      </c>
      <c r="B275" s="30">
        <v>2421</v>
      </c>
      <c r="C275" s="31"/>
      <c r="D275" s="32">
        <f t="shared" si="5"/>
        <v>2421</v>
      </c>
    </row>
    <row r="276" customHeight="true" spans="1:4">
      <c r="A276" s="29" t="s">
        <v>476</v>
      </c>
      <c r="B276" s="30">
        <v>73868</v>
      </c>
      <c r="C276" s="31"/>
      <c r="D276" s="32">
        <f t="shared" si="5"/>
        <v>73868</v>
      </c>
    </row>
    <row r="277" customHeight="true" spans="1:4">
      <c r="A277" s="29" t="s">
        <v>477</v>
      </c>
      <c r="B277" s="30">
        <v>4058</v>
      </c>
      <c r="C277" s="31"/>
      <c r="D277" s="32">
        <f t="shared" si="5"/>
        <v>4058</v>
      </c>
    </row>
    <row r="278" customHeight="true" spans="1:4">
      <c r="A278" s="29" t="s">
        <v>478</v>
      </c>
      <c r="B278" s="30">
        <v>1728</v>
      </c>
      <c r="C278" s="31"/>
      <c r="D278" s="32">
        <f t="shared" si="5"/>
        <v>1728</v>
      </c>
    </row>
    <row r="279" customHeight="true" spans="1:4">
      <c r="A279" s="29" t="s">
        <v>479</v>
      </c>
      <c r="B279" s="30">
        <v>1210</v>
      </c>
      <c r="C279" s="31"/>
      <c r="D279" s="32">
        <f t="shared" si="5"/>
        <v>1210</v>
      </c>
    </row>
    <row r="280" customHeight="true" spans="1:4">
      <c r="A280" s="29" t="s">
        <v>480</v>
      </c>
      <c r="B280" s="30">
        <v>1120</v>
      </c>
      <c r="C280" s="31"/>
      <c r="D280" s="32">
        <f t="shared" si="5"/>
        <v>1120</v>
      </c>
    </row>
    <row r="281" customHeight="true" spans="1:4">
      <c r="A281" s="29" t="s">
        <v>481</v>
      </c>
      <c r="B281" s="30">
        <v>4299</v>
      </c>
      <c r="C281" s="31"/>
      <c r="D281" s="32">
        <f t="shared" si="5"/>
        <v>4299</v>
      </c>
    </row>
    <row r="282" customHeight="true" spans="1:4">
      <c r="A282" s="29" t="s">
        <v>482</v>
      </c>
      <c r="B282" s="30">
        <v>3289</v>
      </c>
      <c r="C282" s="31"/>
      <c r="D282" s="32">
        <f t="shared" si="5"/>
        <v>3289</v>
      </c>
    </row>
    <row r="283" customHeight="true" spans="1:4">
      <c r="A283" s="29" t="s">
        <v>483</v>
      </c>
      <c r="B283" s="30">
        <v>1000</v>
      </c>
      <c r="C283" s="31"/>
      <c r="D283" s="32">
        <f t="shared" si="5"/>
        <v>1000</v>
      </c>
    </row>
    <row r="284" customHeight="true" spans="1:4">
      <c r="A284" s="29" t="s">
        <v>484</v>
      </c>
      <c r="B284" s="30">
        <v>4</v>
      </c>
      <c r="C284" s="31"/>
      <c r="D284" s="32">
        <f t="shared" si="5"/>
        <v>4</v>
      </c>
    </row>
    <row r="285" customHeight="true" spans="1:4">
      <c r="A285" s="29" t="s">
        <v>485</v>
      </c>
      <c r="B285" s="30">
        <v>6</v>
      </c>
      <c r="C285" s="31"/>
      <c r="D285" s="32">
        <f t="shared" si="5"/>
        <v>6</v>
      </c>
    </row>
    <row r="286" customHeight="true" spans="1:4">
      <c r="A286" s="29" t="s">
        <v>486</v>
      </c>
      <c r="B286" s="30">
        <v>5576</v>
      </c>
      <c r="C286" s="31"/>
      <c r="D286" s="32">
        <f t="shared" si="5"/>
        <v>5576</v>
      </c>
    </row>
    <row r="287" customHeight="true" spans="1:4">
      <c r="A287" s="29" t="s">
        <v>487</v>
      </c>
      <c r="B287" s="30">
        <v>2431</v>
      </c>
      <c r="C287" s="31"/>
      <c r="D287" s="32">
        <f t="shared" si="5"/>
        <v>2431</v>
      </c>
    </row>
    <row r="288" customHeight="true" spans="1:4">
      <c r="A288" s="29" t="s">
        <v>488</v>
      </c>
      <c r="B288" s="30">
        <v>2759</v>
      </c>
      <c r="C288" s="31"/>
      <c r="D288" s="32">
        <f t="shared" si="5"/>
        <v>2759</v>
      </c>
    </row>
    <row r="289" customHeight="true" spans="1:4">
      <c r="A289" s="29" t="s">
        <v>489</v>
      </c>
      <c r="B289" s="30">
        <v>386</v>
      </c>
      <c r="C289" s="31"/>
      <c r="D289" s="32">
        <f t="shared" si="5"/>
        <v>386</v>
      </c>
    </row>
    <row r="290" customHeight="true" spans="1:4">
      <c r="A290" s="29" t="s">
        <v>490</v>
      </c>
      <c r="B290" s="30">
        <v>31437</v>
      </c>
      <c r="C290" s="31"/>
      <c r="D290" s="32">
        <f t="shared" si="5"/>
        <v>31437</v>
      </c>
    </row>
    <row r="291" customHeight="true" spans="1:4">
      <c r="A291" s="29" t="s">
        <v>491</v>
      </c>
      <c r="B291" s="30">
        <v>13330</v>
      </c>
      <c r="C291" s="31"/>
      <c r="D291" s="32">
        <f t="shared" si="5"/>
        <v>13330</v>
      </c>
    </row>
    <row r="292" customHeight="true" spans="1:4">
      <c r="A292" s="29" t="s">
        <v>492</v>
      </c>
      <c r="B292" s="30">
        <v>15520</v>
      </c>
      <c r="C292" s="31"/>
      <c r="D292" s="32">
        <f t="shared" si="5"/>
        <v>15520</v>
      </c>
    </row>
    <row r="293" customHeight="true" spans="1:4">
      <c r="A293" s="29" t="s">
        <v>493</v>
      </c>
      <c r="B293" s="30">
        <v>2587</v>
      </c>
      <c r="C293" s="31"/>
      <c r="D293" s="32">
        <f t="shared" si="5"/>
        <v>2587</v>
      </c>
    </row>
    <row r="294" customHeight="true" spans="1:4">
      <c r="A294" s="29" t="s">
        <v>494</v>
      </c>
      <c r="B294" s="30">
        <v>3383</v>
      </c>
      <c r="C294" s="31"/>
      <c r="D294" s="32">
        <f t="shared" si="5"/>
        <v>3383</v>
      </c>
    </row>
    <row r="295" customHeight="true" spans="1:4">
      <c r="A295" s="29" t="s">
        <v>495</v>
      </c>
      <c r="B295" s="30">
        <v>261</v>
      </c>
      <c r="C295" s="31"/>
      <c r="D295" s="32">
        <f t="shared" si="5"/>
        <v>261</v>
      </c>
    </row>
    <row r="296" customHeight="true" spans="1:4">
      <c r="A296" s="29" t="s">
        <v>496</v>
      </c>
      <c r="B296" s="30">
        <v>2810</v>
      </c>
      <c r="C296" s="31"/>
      <c r="D296" s="32">
        <f t="shared" si="5"/>
        <v>2810</v>
      </c>
    </row>
    <row r="297" customHeight="true" spans="1:4">
      <c r="A297" s="29" t="s">
        <v>497</v>
      </c>
      <c r="B297" s="30">
        <v>312</v>
      </c>
      <c r="C297" s="31"/>
      <c r="D297" s="32">
        <f t="shared" si="5"/>
        <v>312</v>
      </c>
    </row>
    <row r="298" customHeight="true" spans="1:4">
      <c r="A298" s="29" t="s">
        <v>498</v>
      </c>
      <c r="B298" s="30">
        <v>1154</v>
      </c>
      <c r="C298" s="31"/>
      <c r="D298" s="32">
        <f t="shared" si="5"/>
        <v>1154</v>
      </c>
    </row>
    <row r="299" customHeight="true" spans="1:4">
      <c r="A299" s="29" t="s">
        <v>499</v>
      </c>
      <c r="B299" s="30">
        <v>971</v>
      </c>
      <c r="C299" s="31"/>
      <c r="D299" s="32">
        <f t="shared" si="5"/>
        <v>971</v>
      </c>
    </row>
    <row r="300" customHeight="true" spans="1:4">
      <c r="A300" s="29" t="s">
        <v>500</v>
      </c>
      <c r="B300" s="30">
        <v>183</v>
      </c>
      <c r="C300" s="31"/>
      <c r="D300" s="32">
        <f t="shared" si="5"/>
        <v>183</v>
      </c>
    </row>
    <row r="301" customHeight="true" spans="1:4">
      <c r="A301" s="29" t="s">
        <v>501</v>
      </c>
      <c r="B301" s="30">
        <v>2688</v>
      </c>
      <c r="C301" s="31"/>
      <c r="D301" s="32">
        <f t="shared" ref="D301:D364" si="6">B301+C301</f>
        <v>2688</v>
      </c>
    </row>
    <row r="302" customHeight="true" spans="1:4">
      <c r="A302" s="29" t="s">
        <v>502</v>
      </c>
      <c r="B302" s="30">
        <v>850</v>
      </c>
      <c r="C302" s="31"/>
      <c r="D302" s="32">
        <f t="shared" si="6"/>
        <v>850</v>
      </c>
    </row>
    <row r="303" customHeight="true" spans="1:4">
      <c r="A303" s="29" t="s">
        <v>503</v>
      </c>
      <c r="B303" s="30">
        <v>1101</v>
      </c>
      <c r="C303" s="31"/>
      <c r="D303" s="32">
        <f t="shared" si="6"/>
        <v>1101</v>
      </c>
    </row>
    <row r="304" customHeight="true" spans="1:4">
      <c r="A304" s="29" t="s">
        <v>504</v>
      </c>
      <c r="B304" s="30">
        <v>81</v>
      </c>
      <c r="C304" s="31"/>
      <c r="D304" s="32">
        <f t="shared" si="6"/>
        <v>81</v>
      </c>
    </row>
    <row r="305" customHeight="true" spans="1:4">
      <c r="A305" s="29" t="s">
        <v>505</v>
      </c>
      <c r="B305" s="30">
        <v>410</v>
      </c>
      <c r="C305" s="31"/>
      <c r="D305" s="32">
        <f t="shared" si="6"/>
        <v>410</v>
      </c>
    </row>
    <row r="306" customHeight="true" spans="1:4">
      <c r="A306" s="29" t="s">
        <v>506</v>
      </c>
      <c r="B306" s="30">
        <v>246</v>
      </c>
      <c r="C306" s="31"/>
      <c r="D306" s="32">
        <f t="shared" si="6"/>
        <v>246</v>
      </c>
    </row>
    <row r="307" customHeight="true" spans="1:4">
      <c r="A307" s="29" t="s">
        <v>507</v>
      </c>
      <c r="B307" s="30">
        <v>16514</v>
      </c>
      <c r="C307" s="31"/>
      <c r="D307" s="32">
        <f t="shared" si="6"/>
        <v>16514</v>
      </c>
    </row>
    <row r="308" customHeight="true" spans="1:4">
      <c r="A308" s="29" t="s">
        <v>508</v>
      </c>
      <c r="B308" s="30">
        <v>16514</v>
      </c>
      <c r="C308" s="31"/>
      <c r="D308" s="32">
        <f t="shared" si="6"/>
        <v>16514</v>
      </c>
    </row>
    <row r="309" customHeight="true" spans="1:4">
      <c r="A309" s="29" t="s">
        <v>509</v>
      </c>
      <c r="B309" s="30">
        <v>4759</v>
      </c>
      <c r="C309" s="31"/>
      <c r="D309" s="32">
        <f t="shared" si="6"/>
        <v>4759</v>
      </c>
    </row>
    <row r="310" customHeight="true" spans="1:4">
      <c r="A310" s="29" t="s">
        <v>510</v>
      </c>
      <c r="B310" s="30">
        <v>4759</v>
      </c>
      <c r="C310" s="31"/>
      <c r="D310" s="32">
        <f t="shared" si="6"/>
        <v>4759</v>
      </c>
    </row>
    <row r="311" customHeight="true" spans="1:4">
      <c r="A311" s="29" t="s">
        <v>511</v>
      </c>
      <c r="B311" s="30">
        <v>92331</v>
      </c>
      <c r="C311" s="30">
        <v>4000</v>
      </c>
      <c r="D311" s="32">
        <f t="shared" si="6"/>
        <v>96331</v>
      </c>
    </row>
    <row r="312" customHeight="true" spans="1:4">
      <c r="A312" s="29" t="s">
        <v>512</v>
      </c>
      <c r="B312" s="30">
        <v>14254</v>
      </c>
      <c r="C312" s="30">
        <v>4000</v>
      </c>
      <c r="D312" s="32">
        <f t="shared" si="6"/>
        <v>18254</v>
      </c>
    </row>
    <row r="313" customHeight="true" spans="1:4">
      <c r="A313" s="29" t="s">
        <v>513</v>
      </c>
      <c r="B313" s="30">
        <v>3391</v>
      </c>
      <c r="C313" s="31"/>
      <c r="D313" s="32">
        <f t="shared" si="6"/>
        <v>3391</v>
      </c>
    </row>
    <row r="314" customHeight="true" spans="1:4">
      <c r="A314" s="29" t="s">
        <v>514</v>
      </c>
      <c r="B314" s="30">
        <v>266</v>
      </c>
      <c r="C314" s="31"/>
      <c r="D314" s="32">
        <f t="shared" si="6"/>
        <v>266</v>
      </c>
    </row>
    <row r="315" customHeight="true" spans="1:4">
      <c r="A315" s="29" t="s">
        <v>515</v>
      </c>
      <c r="B315" s="30">
        <v>3086</v>
      </c>
      <c r="C315" s="30">
        <v>4000</v>
      </c>
      <c r="D315" s="32">
        <f t="shared" si="6"/>
        <v>7086</v>
      </c>
    </row>
    <row r="316" customHeight="true" spans="1:4">
      <c r="A316" s="29" t="s">
        <v>516</v>
      </c>
      <c r="B316" s="30">
        <v>3499</v>
      </c>
      <c r="C316" s="31"/>
      <c r="D316" s="32">
        <f t="shared" si="6"/>
        <v>3499</v>
      </c>
    </row>
    <row r="317" customHeight="true" spans="1:4">
      <c r="A317" s="29" t="s">
        <v>517</v>
      </c>
      <c r="B317" s="30">
        <v>951</v>
      </c>
      <c r="C317" s="31"/>
      <c r="D317" s="32">
        <f t="shared" si="6"/>
        <v>951</v>
      </c>
    </row>
    <row r="318" customHeight="true" spans="1:4">
      <c r="A318" s="29" t="s">
        <v>518</v>
      </c>
      <c r="B318" s="30">
        <v>1175</v>
      </c>
      <c r="C318" s="31"/>
      <c r="D318" s="32">
        <f t="shared" si="6"/>
        <v>1175</v>
      </c>
    </row>
    <row r="319" customHeight="true" spans="1:4">
      <c r="A319" s="29" t="s">
        <v>519</v>
      </c>
      <c r="B319" s="30">
        <v>477</v>
      </c>
      <c r="C319" s="31"/>
      <c r="D319" s="32">
        <f t="shared" si="6"/>
        <v>477</v>
      </c>
    </row>
    <row r="320" customHeight="true" spans="1:4">
      <c r="A320" s="29" t="s">
        <v>520</v>
      </c>
      <c r="B320" s="30">
        <v>365</v>
      </c>
      <c r="C320" s="31"/>
      <c r="D320" s="32">
        <f t="shared" si="6"/>
        <v>365</v>
      </c>
    </row>
    <row r="321" customHeight="true" spans="1:4">
      <c r="A321" s="29" t="s">
        <v>521</v>
      </c>
      <c r="B321" s="30">
        <v>338</v>
      </c>
      <c r="C321" s="31"/>
      <c r="D321" s="32">
        <f t="shared" si="6"/>
        <v>338</v>
      </c>
    </row>
    <row r="322" customHeight="true" spans="1:4">
      <c r="A322" s="29" t="s">
        <v>522</v>
      </c>
      <c r="B322" s="30">
        <v>706</v>
      </c>
      <c r="C322" s="31"/>
      <c r="D322" s="32">
        <f t="shared" si="6"/>
        <v>706</v>
      </c>
    </row>
    <row r="323" customHeight="true" spans="1:4">
      <c r="A323" s="29" t="s">
        <v>523</v>
      </c>
      <c r="B323" s="30">
        <v>12946</v>
      </c>
      <c r="C323" s="31"/>
      <c r="D323" s="32">
        <f t="shared" si="6"/>
        <v>12946</v>
      </c>
    </row>
    <row r="324" customHeight="true" spans="1:4">
      <c r="A324" s="29" t="s">
        <v>524</v>
      </c>
      <c r="B324" s="30">
        <v>762</v>
      </c>
      <c r="C324" s="31"/>
      <c r="D324" s="32">
        <f t="shared" si="6"/>
        <v>762</v>
      </c>
    </row>
    <row r="325" customHeight="true" spans="1:4">
      <c r="A325" s="29" t="s">
        <v>525</v>
      </c>
      <c r="B325" s="30">
        <v>11776</v>
      </c>
      <c r="C325" s="31"/>
      <c r="D325" s="32">
        <f t="shared" si="6"/>
        <v>11776</v>
      </c>
    </row>
    <row r="326" customHeight="true" spans="1:4">
      <c r="A326" s="29" t="s">
        <v>526</v>
      </c>
      <c r="B326" s="30">
        <v>408</v>
      </c>
      <c r="C326" s="31"/>
      <c r="D326" s="32">
        <f t="shared" si="6"/>
        <v>408</v>
      </c>
    </row>
    <row r="327" customHeight="true" spans="1:4">
      <c r="A327" s="29" t="s">
        <v>527</v>
      </c>
      <c r="B327" s="30">
        <v>12741</v>
      </c>
      <c r="C327" s="31"/>
      <c r="D327" s="32">
        <f t="shared" si="6"/>
        <v>12741</v>
      </c>
    </row>
    <row r="328" customHeight="true" spans="1:4">
      <c r="A328" s="29" t="s">
        <v>528</v>
      </c>
      <c r="B328" s="30">
        <v>6469</v>
      </c>
      <c r="C328" s="31"/>
      <c r="D328" s="32">
        <f t="shared" si="6"/>
        <v>6469</v>
      </c>
    </row>
    <row r="329" customHeight="true" spans="1:4">
      <c r="A329" s="29" t="s">
        <v>529</v>
      </c>
      <c r="B329" s="30">
        <v>2758</v>
      </c>
      <c r="C329" s="31"/>
      <c r="D329" s="32">
        <f t="shared" si="6"/>
        <v>2758</v>
      </c>
    </row>
    <row r="330" customHeight="true" spans="1:4">
      <c r="A330" s="29" t="s">
        <v>530</v>
      </c>
      <c r="B330" s="30">
        <v>1000</v>
      </c>
      <c r="C330" s="31"/>
      <c r="D330" s="32">
        <f t="shared" si="6"/>
        <v>1000</v>
      </c>
    </row>
    <row r="331" customHeight="true" spans="1:4">
      <c r="A331" s="29" t="s">
        <v>531</v>
      </c>
      <c r="B331" s="30">
        <v>217</v>
      </c>
      <c r="C331" s="31"/>
      <c r="D331" s="32">
        <f t="shared" si="6"/>
        <v>217</v>
      </c>
    </row>
    <row r="332" customHeight="true" spans="1:4">
      <c r="A332" s="29" t="s">
        <v>532</v>
      </c>
      <c r="B332" s="30">
        <v>2297</v>
      </c>
      <c r="C332" s="31"/>
      <c r="D332" s="32">
        <f t="shared" si="6"/>
        <v>2297</v>
      </c>
    </row>
    <row r="333" customHeight="true" spans="1:4">
      <c r="A333" s="29" t="s">
        <v>533</v>
      </c>
      <c r="B333" s="30">
        <v>16852</v>
      </c>
      <c r="C333" s="31"/>
      <c r="D333" s="32">
        <f t="shared" si="6"/>
        <v>16852</v>
      </c>
    </row>
    <row r="334" customHeight="true" spans="1:4">
      <c r="A334" s="29" t="s">
        <v>534</v>
      </c>
      <c r="B334" s="30">
        <v>8327</v>
      </c>
      <c r="C334" s="31"/>
      <c r="D334" s="32">
        <f t="shared" si="6"/>
        <v>8327</v>
      </c>
    </row>
    <row r="335" customHeight="true" spans="1:4">
      <c r="A335" s="29" t="s">
        <v>535</v>
      </c>
      <c r="B335" s="30">
        <v>7478</v>
      </c>
      <c r="C335" s="31"/>
      <c r="D335" s="32">
        <f t="shared" si="6"/>
        <v>7478</v>
      </c>
    </row>
    <row r="336" customHeight="true" spans="1:4">
      <c r="A336" s="29" t="s">
        <v>536</v>
      </c>
      <c r="B336" s="30">
        <v>231</v>
      </c>
      <c r="C336" s="31"/>
      <c r="D336" s="32">
        <f t="shared" si="6"/>
        <v>231</v>
      </c>
    </row>
    <row r="337" customHeight="true" spans="1:4">
      <c r="A337" s="29" t="s">
        <v>537</v>
      </c>
      <c r="B337" s="30">
        <v>816</v>
      </c>
      <c r="C337" s="31"/>
      <c r="D337" s="32">
        <f t="shared" si="6"/>
        <v>816</v>
      </c>
    </row>
    <row r="338" customHeight="true" spans="1:4">
      <c r="A338" s="29" t="s">
        <v>538</v>
      </c>
      <c r="B338" s="30">
        <v>35538</v>
      </c>
      <c r="C338" s="31"/>
      <c r="D338" s="32">
        <f t="shared" si="6"/>
        <v>35538</v>
      </c>
    </row>
    <row r="339" customHeight="true" spans="1:4">
      <c r="A339" s="29" t="s">
        <v>539</v>
      </c>
      <c r="B339" s="30">
        <v>8000</v>
      </c>
      <c r="C339" s="31"/>
      <c r="D339" s="32">
        <f t="shared" si="6"/>
        <v>8000</v>
      </c>
    </row>
    <row r="340" customHeight="true" spans="1:4">
      <c r="A340" s="29" t="s">
        <v>540</v>
      </c>
      <c r="B340" s="30">
        <v>27538</v>
      </c>
      <c r="C340" s="31"/>
      <c r="D340" s="32">
        <f t="shared" si="6"/>
        <v>27538</v>
      </c>
    </row>
    <row r="341" customHeight="true" spans="1:4">
      <c r="A341" s="29" t="s">
        <v>541</v>
      </c>
      <c r="B341" s="30">
        <v>697807</v>
      </c>
      <c r="C341" s="31"/>
      <c r="D341" s="32">
        <f t="shared" si="6"/>
        <v>697807</v>
      </c>
    </row>
    <row r="342" customHeight="true" spans="1:4">
      <c r="A342" s="29" t="s">
        <v>542</v>
      </c>
      <c r="B342" s="30">
        <v>50335</v>
      </c>
      <c r="C342" s="31"/>
      <c r="D342" s="32">
        <f t="shared" si="6"/>
        <v>50335</v>
      </c>
    </row>
    <row r="343" customHeight="true" spans="1:4">
      <c r="A343" s="29" t="s">
        <v>543</v>
      </c>
      <c r="B343" s="30">
        <v>5858</v>
      </c>
      <c r="C343" s="31"/>
      <c r="D343" s="32">
        <f t="shared" si="6"/>
        <v>5858</v>
      </c>
    </row>
    <row r="344" customHeight="true" spans="1:4">
      <c r="A344" s="29" t="s">
        <v>544</v>
      </c>
      <c r="B344" s="30">
        <v>40</v>
      </c>
      <c r="C344" s="31"/>
      <c r="D344" s="32">
        <f t="shared" si="6"/>
        <v>40</v>
      </c>
    </row>
    <row r="345" customHeight="true" spans="1:4">
      <c r="A345" s="29" t="s">
        <v>545</v>
      </c>
      <c r="B345" s="30">
        <v>106</v>
      </c>
      <c r="C345" s="31"/>
      <c r="D345" s="32">
        <f t="shared" si="6"/>
        <v>106</v>
      </c>
    </row>
    <row r="346" customHeight="true" spans="1:4">
      <c r="A346" s="29" t="s">
        <v>546</v>
      </c>
      <c r="B346" s="30">
        <v>451</v>
      </c>
      <c r="C346" s="31"/>
      <c r="D346" s="32">
        <f t="shared" si="6"/>
        <v>451</v>
      </c>
    </row>
    <row r="347" customHeight="true" spans="1:4">
      <c r="A347" s="29" t="s">
        <v>547</v>
      </c>
      <c r="B347" s="30">
        <v>2581</v>
      </c>
      <c r="C347" s="31"/>
      <c r="D347" s="32">
        <f t="shared" si="6"/>
        <v>2581</v>
      </c>
    </row>
    <row r="348" customHeight="true" spans="1:4">
      <c r="A348" s="29" t="s">
        <v>548</v>
      </c>
      <c r="B348" s="30">
        <v>38685</v>
      </c>
      <c r="C348" s="31"/>
      <c r="D348" s="32">
        <f t="shared" si="6"/>
        <v>38685</v>
      </c>
    </row>
    <row r="349" customHeight="true" spans="1:4">
      <c r="A349" s="29" t="s">
        <v>549</v>
      </c>
      <c r="B349" s="30">
        <v>1067</v>
      </c>
      <c r="C349" s="31"/>
      <c r="D349" s="32">
        <f t="shared" si="6"/>
        <v>1067</v>
      </c>
    </row>
    <row r="350" customHeight="true" spans="1:4">
      <c r="A350" s="29" t="s">
        <v>550</v>
      </c>
      <c r="B350" s="30">
        <v>77</v>
      </c>
      <c r="C350" s="31"/>
      <c r="D350" s="32">
        <f t="shared" si="6"/>
        <v>77</v>
      </c>
    </row>
    <row r="351" customHeight="true" spans="1:4">
      <c r="A351" s="29" t="s">
        <v>551</v>
      </c>
      <c r="B351" s="30">
        <v>1470</v>
      </c>
      <c r="C351" s="31"/>
      <c r="D351" s="32">
        <f t="shared" si="6"/>
        <v>1470</v>
      </c>
    </row>
    <row r="352" customHeight="true" spans="1:4">
      <c r="A352" s="29" t="s">
        <v>552</v>
      </c>
      <c r="B352" s="30">
        <v>5506</v>
      </c>
      <c r="C352" s="31"/>
      <c r="D352" s="32">
        <f t="shared" si="6"/>
        <v>5506</v>
      </c>
    </row>
    <row r="353" customHeight="true" spans="1:4">
      <c r="A353" s="29" t="s">
        <v>553</v>
      </c>
      <c r="B353" s="30">
        <v>1393</v>
      </c>
      <c r="C353" s="31"/>
      <c r="D353" s="32">
        <f t="shared" si="6"/>
        <v>1393</v>
      </c>
    </row>
    <row r="354" customHeight="true" spans="1:4">
      <c r="A354" s="29" t="s">
        <v>554</v>
      </c>
      <c r="B354" s="30">
        <v>1120</v>
      </c>
      <c r="C354" s="31"/>
      <c r="D354" s="32">
        <f t="shared" si="6"/>
        <v>1120</v>
      </c>
    </row>
    <row r="355" customHeight="true" spans="1:4">
      <c r="A355" s="29" t="s">
        <v>555</v>
      </c>
      <c r="B355" s="30">
        <v>54</v>
      </c>
      <c r="C355" s="31"/>
      <c r="D355" s="32">
        <f t="shared" si="6"/>
        <v>54</v>
      </c>
    </row>
    <row r="356" customHeight="true" spans="1:4">
      <c r="A356" s="29" t="s">
        <v>556</v>
      </c>
      <c r="B356" s="30">
        <v>306</v>
      </c>
      <c r="C356" s="31"/>
      <c r="D356" s="32">
        <f t="shared" si="6"/>
        <v>306</v>
      </c>
    </row>
    <row r="357" customHeight="true" spans="1:4">
      <c r="A357" s="29" t="s">
        <v>557</v>
      </c>
      <c r="B357" s="30">
        <v>546</v>
      </c>
      <c r="C357" s="31"/>
      <c r="D357" s="32">
        <f t="shared" si="6"/>
        <v>546</v>
      </c>
    </row>
    <row r="358" customHeight="true" spans="1:4">
      <c r="A358" s="29" t="s">
        <v>558</v>
      </c>
      <c r="B358" s="30">
        <v>2087</v>
      </c>
      <c r="C358" s="31"/>
      <c r="D358" s="32">
        <f t="shared" si="6"/>
        <v>2087</v>
      </c>
    </row>
    <row r="359" customHeight="true" spans="1:4">
      <c r="A359" s="29" t="s">
        <v>559</v>
      </c>
      <c r="B359" s="30">
        <v>141564</v>
      </c>
      <c r="C359" s="31"/>
      <c r="D359" s="32">
        <f t="shared" si="6"/>
        <v>141564</v>
      </c>
    </row>
    <row r="360" customHeight="true" spans="1:4">
      <c r="A360" s="29" t="s">
        <v>560</v>
      </c>
      <c r="B360" s="30">
        <v>2322</v>
      </c>
      <c r="C360" s="31"/>
      <c r="D360" s="32">
        <f t="shared" si="6"/>
        <v>2322</v>
      </c>
    </row>
    <row r="361" customHeight="true" spans="1:4">
      <c r="A361" s="29" t="s">
        <v>561</v>
      </c>
      <c r="B361" s="30">
        <v>2121</v>
      </c>
      <c r="C361" s="31"/>
      <c r="D361" s="32">
        <f t="shared" si="6"/>
        <v>2121</v>
      </c>
    </row>
    <row r="362" customHeight="true" spans="1:4">
      <c r="A362" s="29" t="s">
        <v>562</v>
      </c>
      <c r="B362" s="30">
        <v>767</v>
      </c>
      <c r="C362" s="31"/>
      <c r="D362" s="32">
        <f t="shared" si="6"/>
        <v>767</v>
      </c>
    </row>
    <row r="363" customHeight="true" spans="1:4">
      <c r="A363" s="29" t="s">
        <v>563</v>
      </c>
      <c r="B363" s="30">
        <v>95620</v>
      </c>
      <c r="C363" s="31"/>
      <c r="D363" s="32">
        <f t="shared" si="6"/>
        <v>95620</v>
      </c>
    </row>
    <row r="364" customHeight="true" spans="1:4">
      <c r="A364" s="29" t="s">
        <v>564</v>
      </c>
      <c r="B364" s="30">
        <v>11948</v>
      </c>
      <c r="C364" s="31"/>
      <c r="D364" s="32">
        <f t="shared" si="6"/>
        <v>11948</v>
      </c>
    </row>
    <row r="365" customHeight="true" spans="1:4">
      <c r="A365" s="29" t="s">
        <v>565</v>
      </c>
      <c r="B365" s="30">
        <v>28786</v>
      </c>
      <c r="C365" s="31"/>
      <c r="D365" s="32">
        <f t="shared" ref="D365:D428" si="7">B365+C365</f>
        <v>28786</v>
      </c>
    </row>
    <row r="366" customHeight="true" spans="1:4">
      <c r="A366" s="29" t="s">
        <v>566</v>
      </c>
      <c r="B366" s="30">
        <v>9534</v>
      </c>
      <c r="C366" s="31"/>
      <c r="D366" s="32">
        <f t="shared" si="7"/>
        <v>9534</v>
      </c>
    </row>
    <row r="367" customHeight="true" spans="1:4">
      <c r="A367" s="29" t="s">
        <v>567</v>
      </c>
      <c r="B367" s="30">
        <v>899</v>
      </c>
      <c r="C367" s="31"/>
      <c r="D367" s="32">
        <f t="shared" si="7"/>
        <v>899</v>
      </c>
    </row>
    <row r="368" customHeight="true" spans="1:4">
      <c r="A368" s="29" t="s">
        <v>568</v>
      </c>
      <c r="B368" s="30">
        <v>952</v>
      </c>
      <c r="C368" s="31"/>
      <c r="D368" s="32">
        <f t="shared" si="7"/>
        <v>952</v>
      </c>
    </row>
    <row r="369" customHeight="true" spans="1:4">
      <c r="A369" s="29" t="s">
        <v>569</v>
      </c>
      <c r="B369" s="30">
        <v>17</v>
      </c>
      <c r="C369" s="31"/>
      <c r="D369" s="32">
        <f t="shared" si="7"/>
        <v>17</v>
      </c>
    </row>
    <row r="370" customHeight="true" spans="1:4">
      <c r="A370" s="29" t="s">
        <v>570</v>
      </c>
      <c r="B370" s="30">
        <v>29</v>
      </c>
      <c r="C370" s="31"/>
      <c r="D370" s="32">
        <f t="shared" si="7"/>
        <v>29</v>
      </c>
    </row>
    <row r="371" customHeight="true" spans="1:4">
      <c r="A371" s="29" t="s">
        <v>571</v>
      </c>
      <c r="B371" s="30">
        <v>193</v>
      </c>
      <c r="C371" s="31"/>
      <c r="D371" s="32">
        <f t="shared" si="7"/>
        <v>193</v>
      </c>
    </row>
    <row r="372" customHeight="true" spans="1:4">
      <c r="A372" s="29" t="s">
        <v>572</v>
      </c>
      <c r="B372" s="30">
        <v>975</v>
      </c>
      <c r="C372" s="31"/>
      <c r="D372" s="32">
        <f t="shared" si="7"/>
        <v>975</v>
      </c>
    </row>
    <row r="373" customHeight="true" spans="1:4">
      <c r="A373" s="29" t="s">
        <v>573</v>
      </c>
      <c r="B373" s="30">
        <v>6469</v>
      </c>
      <c r="C373" s="31"/>
      <c r="D373" s="32">
        <f t="shared" si="7"/>
        <v>6469</v>
      </c>
    </row>
    <row r="374" customHeight="true" spans="1:4">
      <c r="A374" s="29" t="s">
        <v>574</v>
      </c>
      <c r="B374" s="30">
        <v>1627</v>
      </c>
      <c r="C374" s="31"/>
      <c r="D374" s="32">
        <f t="shared" si="7"/>
        <v>1627</v>
      </c>
    </row>
    <row r="375" customHeight="true" spans="1:4">
      <c r="A375" s="29" t="s">
        <v>575</v>
      </c>
      <c r="B375" s="30">
        <v>44</v>
      </c>
      <c r="C375" s="31"/>
      <c r="D375" s="32">
        <f t="shared" si="7"/>
        <v>44</v>
      </c>
    </row>
    <row r="376" customHeight="true" spans="1:4">
      <c r="A376" s="29" t="s">
        <v>576</v>
      </c>
      <c r="B376" s="30">
        <v>39</v>
      </c>
      <c r="C376" s="31"/>
      <c r="D376" s="32">
        <f t="shared" si="7"/>
        <v>39</v>
      </c>
    </row>
    <row r="377" customHeight="true" spans="1:4">
      <c r="A377" s="29" t="s">
        <v>577</v>
      </c>
      <c r="B377" s="30">
        <v>121</v>
      </c>
      <c r="C377" s="31"/>
      <c r="D377" s="32">
        <f t="shared" si="7"/>
        <v>121</v>
      </c>
    </row>
    <row r="378" customHeight="true" spans="1:4">
      <c r="A378" s="29" t="s">
        <v>578</v>
      </c>
      <c r="B378" s="30">
        <v>1423</v>
      </c>
      <c r="C378" s="31"/>
      <c r="D378" s="32">
        <f t="shared" si="7"/>
        <v>1423</v>
      </c>
    </row>
    <row r="379" customHeight="true" spans="1:4">
      <c r="A379" s="29" t="s">
        <v>579</v>
      </c>
      <c r="B379" s="30">
        <v>5945</v>
      </c>
      <c r="C379" s="31"/>
      <c r="D379" s="32">
        <f t="shared" si="7"/>
        <v>5945</v>
      </c>
    </row>
    <row r="380" customHeight="true" spans="1:4">
      <c r="A380" s="29" t="s">
        <v>580</v>
      </c>
      <c r="B380" s="30">
        <v>3994</v>
      </c>
      <c r="C380" s="31"/>
      <c r="D380" s="32">
        <f t="shared" si="7"/>
        <v>3994</v>
      </c>
    </row>
    <row r="381" customHeight="true" spans="1:4">
      <c r="A381" s="29" t="s">
        <v>581</v>
      </c>
      <c r="B381" s="30">
        <v>1951</v>
      </c>
      <c r="C381" s="31"/>
      <c r="D381" s="32">
        <f t="shared" si="7"/>
        <v>1951</v>
      </c>
    </row>
    <row r="382" customHeight="true" spans="1:4">
      <c r="A382" s="29" t="s">
        <v>582</v>
      </c>
      <c r="B382" s="30">
        <v>5894</v>
      </c>
      <c r="C382" s="31"/>
      <c r="D382" s="32">
        <f t="shared" si="7"/>
        <v>5894</v>
      </c>
    </row>
    <row r="383" customHeight="true" spans="1:4">
      <c r="A383" s="29" t="s">
        <v>583</v>
      </c>
      <c r="B383" s="30">
        <v>1137</v>
      </c>
      <c r="C383" s="31"/>
      <c r="D383" s="32">
        <f t="shared" si="7"/>
        <v>1137</v>
      </c>
    </row>
    <row r="384" customHeight="true" spans="1:4">
      <c r="A384" s="29" t="s">
        <v>584</v>
      </c>
      <c r="B384" s="30">
        <v>2274</v>
      </c>
      <c r="C384" s="31"/>
      <c r="D384" s="32">
        <f t="shared" si="7"/>
        <v>2274</v>
      </c>
    </row>
    <row r="385" customHeight="true" spans="1:4">
      <c r="A385" s="29" t="s">
        <v>585</v>
      </c>
      <c r="B385" s="30">
        <v>838</v>
      </c>
      <c r="C385" s="31"/>
      <c r="D385" s="32">
        <f t="shared" si="7"/>
        <v>838</v>
      </c>
    </row>
    <row r="386" customHeight="true" spans="1:4">
      <c r="A386" s="29" t="s">
        <v>586</v>
      </c>
      <c r="B386" s="30">
        <v>1645</v>
      </c>
      <c r="C386" s="31"/>
      <c r="D386" s="32">
        <f t="shared" si="7"/>
        <v>1645</v>
      </c>
    </row>
    <row r="387" customHeight="true" spans="1:4">
      <c r="A387" s="29" t="s">
        <v>587</v>
      </c>
      <c r="B387" s="30">
        <v>928</v>
      </c>
      <c r="C387" s="31"/>
      <c r="D387" s="32">
        <f t="shared" si="7"/>
        <v>928</v>
      </c>
    </row>
    <row r="388" customHeight="true" spans="1:4">
      <c r="A388" s="29" t="s">
        <v>588</v>
      </c>
      <c r="B388" s="30">
        <v>345</v>
      </c>
      <c r="C388" s="31"/>
      <c r="D388" s="32">
        <f t="shared" si="7"/>
        <v>345</v>
      </c>
    </row>
    <row r="389" customHeight="true" spans="1:4">
      <c r="A389" s="29" t="s">
        <v>589</v>
      </c>
      <c r="B389" s="30">
        <v>583</v>
      </c>
      <c r="C389" s="31"/>
      <c r="D389" s="32">
        <f t="shared" si="7"/>
        <v>583</v>
      </c>
    </row>
    <row r="390" customHeight="true" spans="1:4">
      <c r="A390" s="29" t="s">
        <v>590</v>
      </c>
      <c r="B390" s="30">
        <v>1032</v>
      </c>
      <c r="C390" s="31"/>
      <c r="D390" s="32">
        <f t="shared" si="7"/>
        <v>1032</v>
      </c>
    </row>
    <row r="391" customHeight="true" spans="1:4">
      <c r="A391" s="29" t="s">
        <v>591</v>
      </c>
      <c r="B391" s="30">
        <v>1032</v>
      </c>
      <c r="C391" s="31"/>
      <c r="D391" s="32">
        <f t="shared" si="7"/>
        <v>1032</v>
      </c>
    </row>
    <row r="392" customHeight="true" spans="1:4">
      <c r="A392" s="29" t="s">
        <v>592</v>
      </c>
      <c r="B392" s="30">
        <v>474202</v>
      </c>
      <c r="C392" s="31"/>
      <c r="D392" s="32">
        <f t="shared" si="7"/>
        <v>474202</v>
      </c>
    </row>
    <row r="393" customHeight="true" spans="1:4">
      <c r="A393" s="29" t="s">
        <v>593</v>
      </c>
      <c r="B393" s="30">
        <v>474167</v>
      </c>
      <c r="C393" s="31"/>
      <c r="D393" s="32">
        <f t="shared" si="7"/>
        <v>474167</v>
      </c>
    </row>
    <row r="394" customHeight="true" spans="1:4">
      <c r="A394" s="29" t="s">
        <v>594</v>
      </c>
      <c r="B394" s="30">
        <v>35</v>
      </c>
      <c r="C394" s="31"/>
      <c r="D394" s="32">
        <f t="shared" si="7"/>
        <v>35</v>
      </c>
    </row>
    <row r="395" customHeight="true" spans="1:4">
      <c r="A395" s="29" t="s">
        <v>595</v>
      </c>
      <c r="B395" s="30">
        <v>1240</v>
      </c>
      <c r="C395" s="31"/>
      <c r="D395" s="32">
        <f t="shared" si="7"/>
        <v>1240</v>
      </c>
    </row>
    <row r="396" customHeight="true" spans="1:4">
      <c r="A396" s="29" t="s">
        <v>596</v>
      </c>
      <c r="B396" s="30">
        <v>1240</v>
      </c>
      <c r="C396" s="31"/>
      <c r="D396" s="32">
        <f t="shared" si="7"/>
        <v>1240</v>
      </c>
    </row>
    <row r="397" customHeight="true" spans="1:4">
      <c r="A397" s="29" t="s">
        <v>597</v>
      </c>
      <c r="B397" s="30">
        <v>237805</v>
      </c>
      <c r="C397" s="30">
        <v>11000</v>
      </c>
      <c r="D397" s="32">
        <f t="shared" si="7"/>
        <v>248805</v>
      </c>
    </row>
    <row r="398" customHeight="true" spans="1:4">
      <c r="A398" s="29" t="s">
        <v>598</v>
      </c>
      <c r="B398" s="30">
        <v>5496</v>
      </c>
      <c r="C398" s="31"/>
      <c r="D398" s="32">
        <f t="shared" si="7"/>
        <v>5496</v>
      </c>
    </row>
    <row r="399" customHeight="true" spans="1:4">
      <c r="A399" s="29" t="s">
        <v>599</v>
      </c>
      <c r="B399" s="30">
        <v>2355</v>
      </c>
      <c r="C399" s="31"/>
      <c r="D399" s="32">
        <f t="shared" si="7"/>
        <v>2355</v>
      </c>
    </row>
    <row r="400" customHeight="true" spans="1:4">
      <c r="A400" s="29" t="s">
        <v>600</v>
      </c>
      <c r="B400" s="30">
        <v>49</v>
      </c>
      <c r="C400" s="31"/>
      <c r="D400" s="32">
        <f t="shared" si="7"/>
        <v>49</v>
      </c>
    </row>
    <row r="401" customHeight="true" spans="1:4">
      <c r="A401" s="29" t="s">
        <v>601</v>
      </c>
      <c r="B401" s="30">
        <v>3092</v>
      </c>
      <c r="C401" s="31"/>
      <c r="D401" s="32">
        <f t="shared" si="7"/>
        <v>3092</v>
      </c>
    </row>
    <row r="402" customHeight="true" spans="1:4">
      <c r="A402" s="29" t="s">
        <v>602</v>
      </c>
      <c r="B402" s="30">
        <v>45484</v>
      </c>
      <c r="C402" s="30">
        <v>11000</v>
      </c>
      <c r="D402" s="32">
        <f t="shared" si="7"/>
        <v>56484</v>
      </c>
    </row>
    <row r="403" customHeight="true" spans="1:4">
      <c r="A403" s="29" t="s">
        <v>603</v>
      </c>
      <c r="B403" s="30">
        <v>18472</v>
      </c>
      <c r="C403" s="30">
        <v>3000</v>
      </c>
      <c r="D403" s="32">
        <f t="shared" si="7"/>
        <v>21472</v>
      </c>
    </row>
    <row r="404" customHeight="true" spans="1:4">
      <c r="A404" s="29" t="s">
        <v>604</v>
      </c>
      <c r="B404" s="30">
        <v>5048</v>
      </c>
      <c r="C404" s="30">
        <v>5200</v>
      </c>
      <c r="D404" s="32">
        <f t="shared" si="7"/>
        <v>10248</v>
      </c>
    </row>
    <row r="405" customHeight="true" spans="1:4">
      <c r="A405" s="29" t="s">
        <v>605</v>
      </c>
      <c r="B405" s="30">
        <v>8663</v>
      </c>
      <c r="C405" s="31"/>
      <c r="D405" s="32">
        <f t="shared" si="7"/>
        <v>8663</v>
      </c>
    </row>
    <row r="406" customHeight="true" spans="1:4">
      <c r="A406" s="29" t="s">
        <v>606</v>
      </c>
      <c r="B406" s="30">
        <v>3672</v>
      </c>
      <c r="C406" s="30"/>
      <c r="D406" s="32">
        <f t="shared" si="7"/>
        <v>3672</v>
      </c>
    </row>
    <row r="407" customHeight="true" spans="1:4">
      <c r="A407" s="29" t="s">
        <v>607</v>
      </c>
      <c r="B407" s="30">
        <v>4200</v>
      </c>
      <c r="C407" s="31">
        <v>2800</v>
      </c>
      <c r="D407" s="32">
        <f t="shared" si="7"/>
        <v>7000</v>
      </c>
    </row>
    <row r="408" customHeight="true" spans="1:4">
      <c r="A408" s="29" t="s">
        <v>608</v>
      </c>
      <c r="B408" s="30">
        <v>5429</v>
      </c>
      <c r="C408" s="31"/>
      <c r="D408" s="32">
        <f t="shared" si="7"/>
        <v>5429</v>
      </c>
    </row>
    <row r="409" customHeight="true" spans="1:4">
      <c r="A409" s="29" t="s">
        <v>609</v>
      </c>
      <c r="B409" s="30">
        <v>42910</v>
      </c>
      <c r="C409" s="31"/>
      <c r="D409" s="32">
        <f t="shared" si="7"/>
        <v>42910</v>
      </c>
    </row>
    <row r="410" customHeight="true" spans="1:4">
      <c r="A410" s="29" t="s">
        <v>610</v>
      </c>
      <c r="B410" s="30">
        <v>9608</v>
      </c>
      <c r="C410" s="31"/>
      <c r="D410" s="32">
        <f t="shared" si="7"/>
        <v>9608</v>
      </c>
    </row>
    <row r="411" customHeight="true" spans="1:4">
      <c r="A411" s="29" t="s">
        <v>611</v>
      </c>
      <c r="B411" s="30">
        <v>584</v>
      </c>
      <c r="C411" s="31"/>
      <c r="D411" s="32">
        <f t="shared" si="7"/>
        <v>584</v>
      </c>
    </row>
    <row r="412" customHeight="true" spans="1:4">
      <c r="A412" s="29" t="s">
        <v>612</v>
      </c>
      <c r="B412" s="30">
        <v>6556</v>
      </c>
      <c r="C412" s="31"/>
      <c r="D412" s="32">
        <f t="shared" si="7"/>
        <v>6556</v>
      </c>
    </row>
    <row r="413" customHeight="true" spans="1:4">
      <c r="A413" s="29" t="s">
        <v>613</v>
      </c>
      <c r="B413" s="30">
        <v>50</v>
      </c>
      <c r="C413" s="31"/>
      <c r="D413" s="32">
        <f t="shared" si="7"/>
        <v>50</v>
      </c>
    </row>
    <row r="414" customHeight="true" spans="1:4">
      <c r="A414" s="29" t="s">
        <v>614</v>
      </c>
      <c r="B414" s="30">
        <v>7773</v>
      </c>
      <c r="C414" s="31"/>
      <c r="D414" s="32">
        <f t="shared" si="7"/>
        <v>7773</v>
      </c>
    </row>
    <row r="415" customHeight="true" spans="1:4">
      <c r="A415" s="29" t="s">
        <v>615</v>
      </c>
      <c r="B415" s="30">
        <v>1501</v>
      </c>
      <c r="C415" s="31"/>
      <c r="D415" s="32">
        <f t="shared" si="7"/>
        <v>1501</v>
      </c>
    </row>
    <row r="416" customHeight="true" spans="1:4">
      <c r="A416" s="29" t="s">
        <v>616</v>
      </c>
      <c r="B416" s="30">
        <v>16713</v>
      </c>
      <c r="C416" s="31"/>
      <c r="D416" s="32">
        <f t="shared" si="7"/>
        <v>16713</v>
      </c>
    </row>
    <row r="417" customHeight="true" spans="1:4">
      <c r="A417" s="29" t="s">
        <v>617</v>
      </c>
      <c r="B417" s="32">
        <v>18</v>
      </c>
      <c r="C417" s="31"/>
      <c r="D417" s="32">
        <f t="shared" si="7"/>
        <v>18</v>
      </c>
    </row>
    <row r="418" customHeight="true" spans="1:4">
      <c r="A418" s="31" t="s">
        <v>618</v>
      </c>
      <c r="B418" s="32">
        <v>107</v>
      </c>
      <c r="C418" s="31"/>
      <c r="D418" s="32">
        <f t="shared" si="7"/>
        <v>107</v>
      </c>
    </row>
    <row r="419" customHeight="true" spans="1:4">
      <c r="A419" s="31" t="s">
        <v>619</v>
      </c>
      <c r="B419" s="32">
        <v>1397</v>
      </c>
      <c r="C419" s="31"/>
      <c r="D419" s="32">
        <f t="shared" si="7"/>
        <v>1397</v>
      </c>
    </row>
    <row r="420" customHeight="true" spans="1:4">
      <c r="A420" s="31" t="s">
        <v>620</v>
      </c>
      <c r="B420" s="32">
        <v>1397</v>
      </c>
      <c r="C420" s="31"/>
      <c r="D420" s="32">
        <f t="shared" si="7"/>
        <v>1397</v>
      </c>
    </row>
    <row r="421" customHeight="true" spans="1:4">
      <c r="A421" s="31" t="s">
        <v>621</v>
      </c>
      <c r="B421" s="32">
        <v>980</v>
      </c>
      <c r="C421" s="31"/>
      <c r="D421" s="32">
        <f t="shared" si="7"/>
        <v>980</v>
      </c>
    </row>
    <row r="422" customHeight="true" spans="1:4">
      <c r="A422" s="31" t="s">
        <v>622</v>
      </c>
      <c r="B422" s="32">
        <v>42</v>
      </c>
      <c r="C422" s="31"/>
      <c r="D422" s="32">
        <f t="shared" si="7"/>
        <v>42</v>
      </c>
    </row>
    <row r="423" customHeight="true" spans="1:4">
      <c r="A423" s="31" t="s">
        <v>623</v>
      </c>
      <c r="B423" s="32">
        <v>77</v>
      </c>
      <c r="C423" s="31"/>
      <c r="D423" s="32">
        <f t="shared" si="7"/>
        <v>77</v>
      </c>
    </row>
    <row r="424" customHeight="true" spans="1:4">
      <c r="A424" s="31" t="s">
        <v>624</v>
      </c>
      <c r="B424" s="32">
        <v>861</v>
      </c>
      <c r="C424" s="31"/>
      <c r="D424" s="32">
        <f t="shared" si="7"/>
        <v>861</v>
      </c>
    </row>
    <row r="425" customHeight="true" spans="1:4">
      <c r="A425" s="31" t="s">
        <v>625</v>
      </c>
      <c r="B425" s="32">
        <v>42671</v>
      </c>
      <c r="C425" s="31"/>
      <c r="D425" s="32">
        <f t="shared" si="7"/>
        <v>42671</v>
      </c>
    </row>
    <row r="426" customHeight="true" spans="1:4">
      <c r="A426" s="31" t="s">
        <v>626</v>
      </c>
      <c r="B426" s="32">
        <v>22029</v>
      </c>
      <c r="C426" s="31"/>
      <c r="D426" s="32">
        <f t="shared" si="7"/>
        <v>22029</v>
      </c>
    </row>
    <row r="427" customHeight="true" spans="1:4">
      <c r="A427" s="31" t="s">
        <v>627</v>
      </c>
      <c r="B427" s="32">
        <v>649</v>
      </c>
      <c r="C427" s="31"/>
      <c r="D427" s="32">
        <f t="shared" si="7"/>
        <v>649</v>
      </c>
    </row>
    <row r="428" customHeight="true" spans="1:4">
      <c r="A428" s="31" t="s">
        <v>628</v>
      </c>
      <c r="B428" s="32">
        <v>938</v>
      </c>
      <c r="C428" s="31"/>
      <c r="D428" s="32">
        <f t="shared" si="7"/>
        <v>938</v>
      </c>
    </row>
    <row r="429" customHeight="true" spans="1:4">
      <c r="A429" s="31" t="s">
        <v>629</v>
      </c>
      <c r="B429" s="32">
        <v>830</v>
      </c>
      <c r="C429" s="31"/>
      <c r="D429" s="32">
        <f t="shared" ref="D429:D492" si="8">B429+C429</f>
        <v>830</v>
      </c>
    </row>
    <row r="430" customHeight="true" spans="1:4">
      <c r="A430" s="31" t="s">
        <v>630</v>
      </c>
      <c r="B430" s="32">
        <v>5641</v>
      </c>
      <c r="C430" s="31"/>
      <c r="D430" s="32">
        <f t="shared" si="8"/>
        <v>5641</v>
      </c>
    </row>
    <row r="431" customHeight="true" spans="1:4">
      <c r="A431" s="31" t="s">
        <v>631</v>
      </c>
      <c r="B431" s="32">
        <v>12584</v>
      </c>
      <c r="C431" s="31"/>
      <c r="D431" s="32">
        <f t="shared" si="8"/>
        <v>12584</v>
      </c>
    </row>
    <row r="432" customHeight="true" spans="1:4">
      <c r="A432" s="31" t="s">
        <v>632</v>
      </c>
      <c r="B432" s="32">
        <v>74546</v>
      </c>
      <c r="C432" s="31"/>
      <c r="D432" s="32">
        <f t="shared" si="8"/>
        <v>74546</v>
      </c>
    </row>
    <row r="433" customHeight="true" spans="1:4">
      <c r="A433" s="31" t="s">
        <v>633</v>
      </c>
      <c r="B433" s="32">
        <v>10286</v>
      </c>
      <c r="C433" s="31"/>
      <c r="D433" s="32">
        <f t="shared" si="8"/>
        <v>10286</v>
      </c>
    </row>
    <row r="434" customHeight="true" spans="1:4">
      <c r="A434" s="31" t="s">
        <v>634</v>
      </c>
      <c r="B434" s="32">
        <v>8683</v>
      </c>
      <c r="C434" s="31"/>
      <c r="D434" s="32">
        <f t="shared" si="8"/>
        <v>8683</v>
      </c>
    </row>
    <row r="435" customHeight="true" spans="1:4">
      <c r="A435" s="31" t="s">
        <v>635</v>
      </c>
      <c r="B435" s="32">
        <v>45577</v>
      </c>
      <c r="C435" s="31"/>
      <c r="D435" s="32">
        <f t="shared" si="8"/>
        <v>45577</v>
      </c>
    </row>
    <row r="436" customHeight="true" spans="1:4">
      <c r="A436" s="31" t="s">
        <v>636</v>
      </c>
      <c r="B436" s="32">
        <v>10000</v>
      </c>
      <c r="C436" s="31"/>
      <c r="D436" s="32">
        <f t="shared" si="8"/>
        <v>10000</v>
      </c>
    </row>
    <row r="437" customHeight="true" spans="1:4">
      <c r="A437" s="31" t="s">
        <v>637</v>
      </c>
      <c r="B437" s="32">
        <v>24321</v>
      </c>
      <c r="C437" s="31"/>
      <c r="D437" s="32">
        <f t="shared" si="8"/>
        <v>24321</v>
      </c>
    </row>
    <row r="438" customHeight="true" spans="1:4">
      <c r="A438" s="31" t="s">
        <v>638</v>
      </c>
      <c r="B438" s="32">
        <v>24321</v>
      </c>
      <c r="C438" s="31"/>
      <c r="D438" s="32">
        <f t="shared" si="8"/>
        <v>24321</v>
      </c>
    </row>
    <row r="439" customHeight="true" spans="1:4">
      <c r="A439" s="31" t="s">
        <v>639</v>
      </c>
      <c r="B439" s="32">
        <v>32210</v>
      </c>
      <c r="C439" s="31"/>
      <c r="D439" s="32">
        <f t="shared" si="8"/>
        <v>32210</v>
      </c>
    </row>
    <row r="440" customHeight="true" spans="1:4">
      <c r="A440" s="31" t="s">
        <v>640</v>
      </c>
      <c r="B440" s="32">
        <v>5349</v>
      </c>
      <c r="C440" s="31"/>
      <c r="D440" s="32">
        <f t="shared" si="8"/>
        <v>5349</v>
      </c>
    </row>
    <row r="441" customHeight="true" spans="1:4">
      <c r="A441" s="31" t="s">
        <v>641</v>
      </c>
      <c r="B441" s="32">
        <v>1383</v>
      </c>
      <c r="C441" s="31"/>
      <c r="D441" s="32">
        <f t="shared" si="8"/>
        <v>1383</v>
      </c>
    </row>
    <row r="442" customHeight="true" spans="1:4">
      <c r="A442" s="31" t="s">
        <v>642</v>
      </c>
      <c r="B442" s="32">
        <v>345</v>
      </c>
      <c r="C442" s="31"/>
      <c r="D442" s="32">
        <f t="shared" si="8"/>
        <v>345</v>
      </c>
    </row>
    <row r="443" customHeight="true" spans="1:4">
      <c r="A443" s="31" t="s">
        <v>643</v>
      </c>
      <c r="B443" s="32">
        <v>221</v>
      </c>
      <c r="C443" s="31"/>
      <c r="D443" s="32">
        <f t="shared" si="8"/>
        <v>221</v>
      </c>
    </row>
    <row r="444" customHeight="true" spans="1:4">
      <c r="A444" s="31" t="s">
        <v>644</v>
      </c>
      <c r="B444" s="32">
        <v>3400</v>
      </c>
      <c r="C444" s="31"/>
      <c r="D444" s="32">
        <f t="shared" si="8"/>
        <v>3400</v>
      </c>
    </row>
    <row r="445" customHeight="true" spans="1:4">
      <c r="A445" s="31" t="s">
        <v>645</v>
      </c>
      <c r="B445" s="32">
        <v>7811</v>
      </c>
      <c r="C445" s="31"/>
      <c r="D445" s="32">
        <f t="shared" si="8"/>
        <v>7811</v>
      </c>
    </row>
    <row r="446" customHeight="true" spans="1:4">
      <c r="A446" s="31" t="s">
        <v>646</v>
      </c>
      <c r="B446" s="32">
        <v>547</v>
      </c>
      <c r="C446" s="31"/>
      <c r="D446" s="32">
        <f t="shared" si="8"/>
        <v>547</v>
      </c>
    </row>
    <row r="447" customHeight="true" spans="1:4">
      <c r="A447" s="31" t="s">
        <v>647</v>
      </c>
      <c r="B447" s="32">
        <v>1510</v>
      </c>
      <c r="C447" s="31"/>
      <c r="D447" s="32">
        <f t="shared" si="8"/>
        <v>1510</v>
      </c>
    </row>
    <row r="448" customHeight="true" spans="1:4">
      <c r="A448" s="31" t="s">
        <v>648</v>
      </c>
      <c r="B448" s="32">
        <v>5754</v>
      </c>
      <c r="C448" s="31"/>
      <c r="D448" s="32">
        <f t="shared" si="8"/>
        <v>5754</v>
      </c>
    </row>
    <row r="449" customHeight="true" spans="1:4">
      <c r="A449" s="31" t="s">
        <v>649</v>
      </c>
      <c r="B449" s="32">
        <v>3380</v>
      </c>
      <c r="C449" s="31"/>
      <c r="D449" s="32">
        <f t="shared" si="8"/>
        <v>3380</v>
      </c>
    </row>
    <row r="450" customHeight="true" spans="1:4">
      <c r="A450" s="31" t="s">
        <v>650</v>
      </c>
      <c r="B450" s="32">
        <v>128</v>
      </c>
      <c r="C450" s="31"/>
      <c r="D450" s="32">
        <f t="shared" si="8"/>
        <v>128</v>
      </c>
    </row>
    <row r="451" customHeight="true" spans="1:4">
      <c r="A451" s="31" t="s">
        <v>651</v>
      </c>
      <c r="B451" s="32">
        <v>10</v>
      </c>
      <c r="C451" s="31"/>
      <c r="D451" s="32">
        <f t="shared" si="8"/>
        <v>10</v>
      </c>
    </row>
    <row r="452" customHeight="true" spans="1:4">
      <c r="A452" s="31" t="s">
        <v>652</v>
      </c>
      <c r="B452" s="32">
        <v>3242</v>
      </c>
      <c r="C452" s="31"/>
      <c r="D452" s="32">
        <f t="shared" si="8"/>
        <v>3242</v>
      </c>
    </row>
    <row r="453" customHeight="true" spans="1:4">
      <c r="A453" s="31" t="s">
        <v>653</v>
      </c>
      <c r="B453" s="32">
        <v>579</v>
      </c>
      <c r="C453" s="31"/>
      <c r="D453" s="32">
        <f t="shared" si="8"/>
        <v>579</v>
      </c>
    </row>
    <row r="454" customHeight="true" spans="1:4">
      <c r="A454" s="31" t="s">
        <v>654</v>
      </c>
      <c r="B454" s="32">
        <v>324</v>
      </c>
      <c r="C454" s="31"/>
      <c r="D454" s="32">
        <f t="shared" si="8"/>
        <v>324</v>
      </c>
    </row>
    <row r="455" customHeight="true" spans="1:4">
      <c r="A455" s="31" t="s">
        <v>655</v>
      </c>
      <c r="B455" s="32">
        <v>255</v>
      </c>
      <c r="C455" s="31"/>
      <c r="D455" s="32">
        <f t="shared" si="8"/>
        <v>255</v>
      </c>
    </row>
    <row r="456" customHeight="true" spans="1:4">
      <c r="A456" s="31" t="s">
        <v>656</v>
      </c>
      <c r="B456" s="32">
        <v>12466</v>
      </c>
      <c r="C456" s="31"/>
      <c r="D456" s="32">
        <f t="shared" si="8"/>
        <v>12466</v>
      </c>
    </row>
    <row r="457" customHeight="true" spans="1:4">
      <c r="A457" s="31" t="s">
        <v>657</v>
      </c>
      <c r="B457" s="32">
        <v>10071</v>
      </c>
      <c r="C457" s="31"/>
      <c r="D457" s="32">
        <f t="shared" si="8"/>
        <v>10071</v>
      </c>
    </row>
    <row r="458" customHeight="true" spans="1:4">
      <c r="A458" s="31" t="s">
        <v>658</v>
      </c>
      <c r="B458" s="32">
        <v>1938</v>
      </c>
      <c r="C458" s="31"/>
      <c r="D458" s="32">
        <f t="shared" si="8"/>
        <v>1938</v>
      </c>
    </row>
    <row r="459" customHeight="true" spans="1:4">
      <c r="A459" s="31" t="s">
        <v>659</v>
      </c>
      <c r="B459" s="32">
        <v>457</v>
      </c>
      <c r="C459" s="31"/>
      <c r="D459" s="32">
        <f t="shared" si="8"/>
        <v>457</v>
      </c>
    </row>
    <row r="460" customHeight="true" spans="1:4">
      <c r="A460" s="31" t="s">
        <v>660</v>
      </c>
      <c r="B460" s="32">
        <v>660</v>
      </c>
      <c r="C460" s="31"/>
      <c r="D460" s="32">
        <f t="shared" si="8"/>
        <v>660</v>
      </c>
    </row>
    <row r="461" customHeight="true" spans="1:4">
      <c r="A461" s="31" t="s">
        <v>661</v>
      </c>
      <c r="B461" s="32">
        <v>660</v>
      </c>
      <c r="C461" s="31"/>
      <c r="D461" s="32">
        <f t="shared" si="8"/>
        <v>660</v>
      </c>
    </row>
    <row r="462" customHeight="true" spans="1:4">
      <c r="A462" s="31" t="s">
        <v>662</v>
      </c>
      <c r="B462" s="32">
        <v>1162</v>
      </c>
      <c r="C462" s="31"/>
      <c r="D462" s="32">
        <f t="shared" si="8"/>
        <v>1162</v>
      </c>
    </row>
    <row r="463" customHeight="true" spans="1:4">
      <c r="A463" s="31" t="s">
        <v>663</v>
      </c>
      <c r="B463" s="32">
        <v>1112</v>
      </c>
      <c r="C463" s="31"/>
      <c r="D463" s="32">
        <f t="shared" si="8"/>
        <v>1112</v>
      </c>
    </row>
    <row r="464" customHeight="true" spans="1:4">
      <c r="A464" s="31" t="s">
        <v>664</v>
      </c>
      <c r="B464" s="32">
        <v>50</v>
      </c>
      <c r="C464" s="31"/>
      <c r="D464" s="32">
        <f t="shared" si="8"/>
        <v>50</v>
      </c>
    </row>
    <row r="465" customHeight="true" spans="1:4">
      <c r="A465" s="31" t="s">
        <v>665</v>
      </c>
      <c r="B465" s="32">
        <v>803</v>
      </c>
      <c r="C465" s="31"/>
      <c r="D465" s="32">
        <f t="shared" si="8"/>
        <v>803</v>
      </c>
    </row>
    <row r="466" customHeight="true" spans="1:4">
      <c r="A466" s="31" t="s">
        <v>666</v>
      </c>
      <c r="B466" s="32">
        <v>803</v>
      </c>
      <c r="C466" s="31"/>
      <c r="D466" s="32">
        <f t="shared" si="8"/>
        <v>803</v>
      </c>
    </row>
    <row r="467" customHeight="true" spans="1:4">
      <c r="A467" s="31" t="s">
        <v>667</v>
      </c>
      <c r="B467" s="32">
        <v>6926</v>
      </c>
      <c r="C467" s="31"/>
      <c r="D467" s="32">
        <f t="shared" si="8"/>
        <v>6926</v>
      </c>
    </row>
    <row r="468" customHeight="true" spans="1:4">
      <c r="A468" s="31" t="s">
        <v>668</v>
      </c>
      <c r="B468" s="32">
        <v>4149</v>
      </c>
      <c r="C468" s="31"/>
      <c r="D468" s="32">
        <f t="shared" si="8"/>
        <v>4149</v>
      </c>
    </row>
    <row r="469" customHeight="true" spans="1:4">
      <c r="A469" s="31" t="s">
        <v>669</v>
      </c>
      <c r="B469" s="32">
        <v>2416</v>
      </c>
      <c r="C469" s="31"/>
      <c r="D469" s="32">
        <f t="shared" si="8"/>
        <v>2416</v>
      </c>
    </row>
    <row r="470" customHeight="true" spans="1:4">
      <c r="A470" s="31" t="s">
        <v>670</v>
      </c>
      <c r="B470" s="32">
        <v>11</v>
      </c>
      <c r="C470" s="31"/>
      <c r="D470" s="32">
        <f t="shared" si="8"/>
        <v>11</v>
      </c>
    </row>
    <row r="471" customHeight="true" spans="1:4">
      <c r="A471" s="31" t="s">
        <v>671</v>
      </c>
      <c r="B471" s="32">
        <v>200</v>
      </c>
      <c r="C471" s="31"/>
      <c r="D471" s="32">
        <f t="shared" si="8"/>
        <v>200</v>
      </c>
    </row>
    <row r="472" customHeight="true" spans="1:4">
      <c r="A472" s="31" t="s">
        <v>672</v>
      </c>
      <c r="B472" s="32">
        <v>252</v>
      </c>
      <c r="C472" s="31"/>
      <c r="D472" s="32">
        <f t="shared" si="8"/>
        <v>252</v>
      </c>
    </row>
    <row r="473" customHeight="true" spans="1:4">
      <c r="A473" s="31" t="s">
        <v>673</v>
      </c>
      <c r="B473" s="32">
        <v>153</v>
      </c>
      <c r="C473" s="31"/>
      <c r="D473" s="32">
        <f t="shared" si="8"/>
        <v>153</v>
      </c>
    </row>
    <row r="474" customHeight="true" spans="1:4">
      <c r="A474" s="31" t="s">
        <v>674</v>
      </c>
      <c r="B474" s="32">
        <v>1117</v>
      </c>
      <c r="C474" s="31"/>
      <c r="D474" s="32">
        <f t="shared" si="8"/>
        <v>1117</v>
      </c>
    </row>
    <row r="475" customHeight="true" spans="1:4">
      <c r="A475" s="31" t="s">
        <v>675</v>
      </c>
      <c r="B475" s="32">
        <v>2094</v>
      </c>
      <c r="C475" s="31"/>
      <c r="D475" s="32">
        <f t="shared" si="8"/>
        <v>2094</v>
      </c>
    </row>
    <row r="476" customHeight="true" spans="1:4">
      <c r="A476" s="31" t="s">
        <v>676</v>
      </c>
      <c r="B476" s="32">
        <v>2094</v>
      </c>
      <c r="C476" s="31"/>
      <c r="D476" s="32">
        <f t="shared" si="8"/>
        <v>2094</v>
      </c>
    </row>
    <row r="477" customHeight="true" spans="1:4">
      <c r="A477" s="31" t="s">
        <v>677</v>
      </c>
      <c r="B477" s="32">
        <v>41</v>
      </c>
      <c r="C477" s="31"/>
      <c r="D477" s="32">
        <f t="shared" si="8"/>
        <v>41</v>
      </c>
    </row>
    <row r="478" customHeight="true" spans="1:4">
      <c r="A478" s="31" t="s">
        <v>678</v>
      </c>
      <c r="B478" s="32">
        <v>41</v>
      </c>
      <c r="C478" s="31"/>
      <c r="D478" s="32">
        <f t="shared" si="8"/>
        <v>41</v>
      </c>
    </row>
    <row r="479" customHeight="true" spans="1:4">
      <c r="A479" s="31" t="s">
        <v>679</v>
      </c>
      <c r="B479" s="32">
        <v>642</v>
      </c>
      <c r="C479" s="31"/>
      <c r="D479" s="32">
        <f t="shared" si="8"/>
        <v>642</v>
      </c>
    </row>
    <row r="480" customHeight="true" spans="1:4">
      <c r="A480" s="31" t="s">
        <v>680</v>
      </c>
      <c r="B480" s="32">
        <v>642</v>
      </c>
      <c r="C480" s="31"/>
      <c r="D480" s="32">
        <f t="shared" si="8"/>
        <v>642</v>
      </c>
    </row>
    <row r="481" customHeight="true" spans="1:4">
      <c r="A481" s="31" t="s">
        <v>681</v>
      </c>
      <c r="B481" s="32">
        <v>254202</v>
      </c>
      <c r="C481" s="31"/>
      <c r="D481" s="32">
        <f t="shared" si="8"/>
        <v>254202</v>
      </c>
    </row>
    <row r="482" customHeight="true" spans="1:4">
      <c r="A482" s="31" t="s">
        <v>682</v>
      </c>
      <c r="B482" s="32">
        <v>84598</v>
      </c>
      <c r="C482" s="31"/>
      <c r="D482" s="32">
        <f t="shared" si="8"/>
        <v>84598</v>
      </c>
    </row>
    <row r="483" customHeight="true" spans="1:4">
      <c r="A483" s="31" t="s">
        <v>683</v>
      </c>
      <c r="B483" s="32">
        <v>2383</v>
      </c>
      <c r="C483" s="31"/>
      <c r="D483" s="32">
        <f t="shared" si="8"/>
        <v>2383</v>
      </c>
    </row>
    <row r="484" customHeight="true" spans="1:4">
      <c r="A484" s="31" t="s">
        <v>684</v>
      </c>
      <c r="B484" s="32">
        <v>5354</v>
      </c>
      <c r="C484" s="31"/>
      <c r="D484" s="32">
        <f t="shared" si="8"/>
        <v>5354</v>
      </c>
    </row>
    <row r="485" customHeight="true" spans="1:4">
      <c r="A485" s="31" t="s">
        <v>685</v>
      </c>
      <c r="B485" s="32">
        <v>3793</v>
      </c>
      <c r="C485" s="31"/>
      <c r="D485" s="32">
        <f t="shared" si="8"/>
        <v>3793</v>
      </c>
    </row>
    <row r="486" customHeight="true" spans="1:4">
      <c r="A486" s="31" t="s">
        <v>686</v>
      </c>
      <c r="B486" s="32">
        <v>3373</v>
      </c>
      <c r="C486" s="31"/>
      <c r="D486" s="32">
        <f t="shared" si="8"/>
        <v>3373</v>
      </c>
    </row>
    <row r="487" customHeight="true" spans="1:4">
      <c r="A487" s="31" t="s">
        <v>687</v>
      </c>
      <c r="B487" s="32">
        <v>2580</v>
      </c>
      <c r="C487" s="31"/>
      <c r="D487" s="32">
        <f t="shared" si="8"/>
        <v>2580</v>
      </c>
    </row>
    <row r="488" customHeight="true" spans="1:4">
      <c r="A488" s="31" t="s">
        <v>688</v>
      </c>
      <c r="B488" s="32">
        <v>7622</v>
      </c>
      <c r="C488" s="31"/>
      <c r="D488" s="32">
        <f t="shared" si="8"/>
        <v>7622</v>
      </c>
    </row>
    <row r="489" customHeight="true" spans="1:4">
      <c r="A489" s="31" t="s">
        <v>689</v>
      </c>
      <c r="B489" s="32">
        <v>759</v>
      </c>
      <c r="C489" s="31"/>
      <c r="D489" s="32">
        <f t="shared" si="8"/>
        <v>759</v>
      </c>
    </row>
    <row r="490" customHeight="true" spans="1:4">
      <c r="A490" s="31" t="s">
        <v>690</v>
      </c>
      <c r="B490" s="32">
        <v>1945</v>
      </c>
      <c r="C490" s="31"/>
      <c r="D490" s="32">
        <f t="shared" si="8"/>
        <v>1945</v>
      </c>
    </row>
    <row r="491" customHeight="true" spans="1:4">
      <c r="A491" s="31" t="s">
        <v>691</v>
      </c>
      <c r="B491" s="32">
        <v>975</v>
      </c>
      <c r="C491" s="31"/>
      <c r="D491" s="32">
        <f t="shared" si="8"/>
        <v>975</v>
      </c>
    </row>
    <row r="492" customHeight="true" spans="1:4">
      <c r="A492" s="31" t="s">
        <v>692</v>
      </c>
      <c r="B492" s="32">
        <v>10461</v>
      </c>
      <c r="C492" s="31"/>
      <c r="D492" s="32">
        <f t="shared" si="8"/>
        <v>10461</v>
      </c>
    </row>
    <row r="493" customHeight="true" spans="1:4">
      <c r="A493" s="31" t="s">
        <v>693</v>
      </c>
      <c r="B493" s="32">
        <v>1600</v>
      </c>
      <c r="C493" s="31"/>
      <c r="D493" s="32">
        <f t="shared" ref="D493:D556" si="9">B493+C493</f>
        <v>1600</v>
      </c>
    </row>
    <row r="494" customHeight="true" spans="1:4">
      <c r="A494" s="31" t="s">
        <v>694</v>
      </c>
      <c r="B494" s="32">
        <v>355</v>
      </c>
      <c r="C494" s="31"/>
      <c r="D494" s="32">
        <f t="shared" si="9"/>
        <v>355</v>
      </c>
    </row>
    <row r="495" customHeight="true" spans="1:4">
      <c r="A495" s="31" t="s">
        <v>695</v>
      </c>
      <c r="B495" s="32">
        <v>1896</v>
      </c>
      <c r="C495" s="31"/>
      <c r="D495" s="32">
        <f t="shared" si="9"/>
        <v>1896</v>
      </c>
    </row>
    <row r="496" customHeight="true" spans="1:4">
      <c r="A496" s="31" t="s">
        <v>696</v>
      </c>
      <c r="B496" s="32">
        <v>2110</v>
      </c>
      <c r="C496" s="31"/>
      <c r="D496" s="32">
        <f t="shared" si="9"/>
        <v>2110</v>
      </c>
    </row>
    <row r="497" customHeight="true" spans="1:4">
      <c r="A497" s="31" t="s">
        <v>697</v>
      </c>
      <c r="B497" s="32">
        <v>39392</v>
      </c>
      <c r="C497" s="31"/>
      <c r="D497" s="32">
        <f t="shared" si="9"/>
        <v>39392</v>
      </c>
    </row>
    <row r="498" customHeight="true" spans="1:4">
      <c r="A498" s="31" t="s">
        <v>698</v>
      </c>
      <c r="B498" s="32">
        <v>51372</v>
      </c>
      <c r="C498" s="31"/>
      <c r="D498" s="32">
        <f t="shared" si="9"/>
        <v>51372</v>
      </c>
    </row>
    <row r="499" customHeight="true" spans="1:4">
      <c r="A499" s="31" t="s">
        <v>699</v>
      </c>
      <c r="B499" s="32">
        <v>10857</v>
      </c>
      <c r="C499" s="31"/>
      <c r="D499" s="32">
        <f t="shared" si="9"/>
        <v>10857</v>
      </c>
    </row>
    <row r="500" customHeight="true" spans="1:4">
      <c r="A500" s="31" t="s">
        <v>700</v>
      </c>
      <c r="B500" s="32">
        <v>876</v>
      </c>
      <c r="C500" s="31"/>
      <c r="D500" s="32">
        <f t="shared" si="9"/>
        <v>876</v>
      </c>
    </row>
    <row r="501" customHeight="true" spans="1:4">
      <c r="A501" s="31" t="s">
        <v>701</v>
      </c>
      <c r="B501" s="32">
        <v>2828</v>
      </c>
      <c r="C501" s="31"/>
      <c r="D501" s="32">
        <f t="shared" si="9"/>
        <v>2828</v>
      </c>
    </row>
    <row r="502" customHeight="true" spans="1:4">
      <c r="A502" s="31" t="s">
        <v>702</v>
      </c>
      <c r="B502" s="32">
        <v>57</v>
      </c>
      <c r="C502" s="31"/>
      <c r="D502" s="32">
        <f t="shared" si="9"/>
        <v>57</v>
      </c>
    </row>
    <row r="503" customHeight="true" spans="1:4">
      <c r="A503" s="31" t="s">
        <v>703</v>
      </c>
      <c r="B503" s="32">
        <v>23</v>
      </c>
      <c r="C503" s="31"/>
      <c r="D503" s="32">
        <f t="shared" si="9"/>
        <v>23</v>
      </c>
    </row>
    <row r="504" customHeight="true" spans="1:4">
      <c r="A504" s="31" t="s">
        <v>704</v>
      </c>
      <c r="B504" s="32">
        <v>1065</v>
      </c>
      <c r="C504" s="31"/>
      <c r="D504" s="32">
        <f t="shared" si="9"/>
        <v>1065</v>
      </c>
    </row>
    <row r="505" customHeight="true" spans="1:4">
      <c r="A505" s="31" t="s">
        <v>705</v>
      </c>
      <c r="B505" s="32">
        <v>11680</v>
      </c>
      <c r="C505" s="31"/>
      <c r="D505" s="32">
        <f t="shared" si="9"/>
        <v>11680</v>
      </c>
    </row>
    <row r="506" customHeight="true" spans="1:4">
      <c r="A506" s="31" t="s">
        <v>706</v>
      </c>
      <c r="B506" s="32">
        <v>1431</v>
      </c>
      <c r="C506" s="31"/>
      <c r="D506" s="32">
        <f t="shared" si="9"/>
        <v>1431</v>
      </c>
    </row>
    <row r="507" customHeight="true" spans="1:4">
      <c r="A507" s="31" t="s">
        <v>707</v>
      </c>
      <c r="B507" s="32">
        <v>175</v>
      </c>
      <c r="C507" s="31"/>
      <c r="D507" s="32">
        <f t="shared" si="9"/>
        <v>175</v>
      </c>
    </row>
    <row r="508" customHeight="true" spans="1:4">
      <c r="A508" s="31" t="s">
        <v>708</v>
      </c>
      <c r="B508" s="32">
        <v>61</v>
      </c>
      <c r="C508" s="31"/>
      <c r="D508" s="32">
        <f t="shared" si="9"/>
        <v>61</v>
      </c>
    </row>
    <row r="509" customHeight="true" spans="1:4">
      <c r="A509" s="31" t="s">
        <v>709</v>
      </c>
      <c r="B509" s="32">
        <v>6760</v>
      </c>
      <c r="C509" s="31"/>
      <c r="D509" s="32">
        <f t="shared" si="9"/>
        <v>6760</v>
      </c>
    </row>
    <row r="510" customHeight="true" spans="1:4">
      <c r="A510" s="31" t="s">
        <v>710</v>
      </c>
      <c r="B510" s="32">
        <v>857</v>
      </c>
      <c r="C510" s="31"/>
      <c r="D510" s="32">
        <f t="shared" si="9"/>
        <v>857</v>
      </c>
    </row>
    <row r="511" customHeight="true" spans="1:4">
      <c r="A511" s="31" t="s">
        <v>711</v>
      </c>
      <c r="B511" s="32">
        <v>518</v>
      </c>
      <c r="C511" s="31"/>
      <c r="D511" s="32">
        <f t="shared" si="9"/>
        <v>518</v>
      </c>
    </row>
    <row r="512" customHeight="true" spans="1:4">
      <c r="A512" s="31" t="s">
        <v>712</v>
      </c>
      <c r="B512" s="32">
        <v>14184</v>
      </c>
      <c r="C512" s="31"/>
      <c r="D512" s="32">
        <f t="shared" si="9"/>
        <v>14184</v>
      </c>
    </row>
    <row r="513" customHeight="true" spans="1:4">
      <c r="A513" s="31" t="s">
        <v>713</v>
      </c>
      <c r="B513" s="32">
        <v>75168</v>
      </c>
      <c r="C513" s="31"/>
      <c r="D513" s="32">
        <f t="shared" si="9"/>
        <v>75168</v>
      </c>
    </row>
    <row r="514" customHeight="true" spans="1:4">
      <c r="A514" s="31" t="s">
        <v>714</v>
      </c>
      <c r="B514" s="32">
        <v>1765</v>
      </c>
      <c r="C514" s="31"/>
      <c r="D514" s="32">
        <f t="shared" si="9"/>
        <v>1765</v>
      </c>
    </row>
    <row r="515" customHeight="true" spans="1:4">
      <c r="A515" s="31" t="s">
        <v>715</v>
      </c>
      <c r="B515" s="32">
        <v>412</v>
      </c>
      <c r="C515" s="31"/>
      <c r="D515" s="32">
        <f t="shared" si="9"/>
        <v>412</v>
      </c>
    </row>
    <row r="516" customHeight="true" spans="1:4">
      <c r="A516" s="31" t="s">
        <v>716</v>
      </c>
      <c r="B516" s="32">
        <v>52437</v>
      </c>
      <c r="C516" s="31"/>
      <c r="D516" s="32">
        <f t="shared" si="9"/>
        <v>52437</v>
      </c>
    </row>
    <row r="517" customHeight="true" spans="1:4">
      <c r="A517" s="31" t="s">
        <v>717</v>
      </c>
      <c r="B517" s="32">
        <v>4407</v>
      </c>
      <c r="C517" s="31"/>
      <c r="D517" s="32">
        <f t="shared" si="9"/>
        <v>4407</v>
      </c>
    </row>
    <row r="518" customHeight="true" spans="1:4">
      <c r="A518" s="31" t="s">
        <v>718</v>
      </c>
      <c r="B518" s="32">
        <v>5800</v>
      </c>
      <c r="C518" s="31"/>
      <c r="D518" s="32">
        <f t="shared" si="9"/>
        <v>5800</v>
      </c>
    </row>
    <row r="519" customHeight="true" spans="1:4">
      <c r="A519" s="31" t="s">
        <v>719</v>
      </c>
      <c r="B519" s="32">
        <v>978</v>
      </c>
      <c r="C519" s="31"/>
      <c r="D519" s="32">
        <f t="shared" si="9"/>
        <v>978</v>
      </c>
    </row>
    <row r="520" customHeight="true" spans="1:4">
      <c r="A520" s="31" t="s">
        <v>720</v>
      </c>
      <c r="B520" s="32">
        <v>2517</v>
      </c>
      <c r="C520" s="31"/>
      <c r="D520" s="32">
        <f t="shared" si="9"/>
        <v>2517</v>
      </c>
    </row>
    <row r="521" customHeight="true" spans="1:4">
      <c r="A521" s="31" t="s">
        <v>721</v>
      </c>
      <c r="B521" s="32">
        <v>2797</v>
      </c>
      <c r="C521" s="31"/>
      <c r="D521" s="32">
        <f t="shared" si="9"/>
        <v>2797</v>
      </c>
    </row>
    <row r="522" customHeight="true" spans="1:4">
      <c r="A522" s="31" t="s">
        <v>722</v>
      </c>
      <c r="B522" s="32">
        <v>437</v>
      </c>
      <c r="C522" s="31"/>
      <c r="D522" s="32">
        <f t="shared" si="9"/>
        <v>437</v>
      </c>
    </row>
    <row r="523" customHeight="true" spans="1:4">
      <c r="A523" s="31" t="s">
        <v>723</v>
      </c>
      <c r="B523" s="32">
        <v>2050</v>
      </c>
      <c r="C523" s="31"/>
      <c r="D523" s="32">
        <f t="shared" si="9"/>
        <v>2050</v>
      </c>
    </row>
    <row r="524" customHeight="true" spans="1:4">
      <c r="A524" s="31" t="s">
        <v>724</v>
      </c>
      <c r="B524" s="32">
        <v>1568</v>
      </c>
      <c r="C524" s="31"/>
      <c r="D524" s="32">
        <f t="shared" si="9"/>
        <v>1568</v>
      </c>
    </row>
    <row r="525" customHeight="true" spans="1:4">
      <c r="A525" s="31" t="s">
        <v>725</v>
      </c>
      <c r="B525" s="32">
        <v>18393</v>
      </c>
      <c r="C525" s="31"/>
      <c r="D525" s="32">
        <f t="shared" si="9"/>
        <v>18393</v>
      </c>
    </row>
    <row r="526" customHeight="true" spans="1:4">
      <c r="A526" s="31" t="s">
        <v>726</v>
      </c>
      <c r="B526" s="32">
        <v>886</v>
      </c>
      <c r="C526" s="31"/>
      <c r="D526" s="32">
        <f t="shared" si="9"/>
        <v>886</v>
      </c>
    </row>
    <row r="527" customHeight="true" spans="1:4">
      <c r="A527" s="31" t="s">
        <v>727</v>
      </c>
      <c r="B527" s="32">
        <v>50</v>
      </c>
      <c r="C527" s="31"/>
      <c r="D527" s="32">
        <f t="shared" si="9"/>
        <v>50</v>
      </c>
    </row>
    <row r="528" customHeight="true" spans="1:4">
      <c r="A528" s="31" t="s">
        <v>728</v>
      </c>
      <c r="B528" s="32">
        <v>2502</v>
      </c>
      <c r="C528" s="31"/>
      <c r="D528" s="32">
        <f t="shared" si="9"/>
        <v>2502</v>
      </c>
    </row>
    <row r="529" customHeight="true" spans="1:4">
      <c r="A529" s="31" t="s">
        <v>729</v>
      </c>
      <c r="B529" s="32">
        <v>926</v>
      </c>
      <c r="C529" s="31"/>
      <c r="D529" s="32">
        <f t="shared" si="9"/>
        <v>926</v>
      </c>
    </row>
    <row r="530" customHeight="true" spans="1:4">
      <c r="A530" s="31" t="s">
        <v>730</v>
      </c>
      <c r="B530" s="32">
        <v>2500</v>
      </c>
      <c r="C530" s="31"/>
      <c r="D530" s="32">
        <f t="shared" si="9"/>
        <v>2500</v>
      </c>
    </row>
    <row r="531" customHeight="true" spans="1:4">
      <c r="A531" s="31" t="s">
        <v>731</v>
      </c>
      <c r="B531" s="32">
        <v>11529</v>
      </c>
      <c r="C531" s="31"/>
      <c r="D531" s="32">
        <f t="shared" si="9"/>
        <v>11529</v>
      </c>
    </row>
    <row r="532" customHeight="true" spans="1:4">
      <c r="A532" s="31" t="s">
        <v>732</v>
      </c>
      <c r="B532" s="32">
        <v>431</v>
      </c>
      <c r="C532" s="31"/>
      <c r="D532" s="32">
        <f t="shared" si="9"/>
        <v>431</v>
      </c>
    </row>
    <row r="533" customHeight="true" spans="1:4">
      <c r="A533" s="31" t="s">
        <v>733</v>
      </c>
      <c r="B533" s="32">
        <v>177</v>
      </c>
      <c r="C533" s="31"/>
      <c r="D533" s="32">
        <f t="shared" si="9"/>
        <v>177</v>
      </c>
    </row>
    <row r="534" customHeight="true" spans="1:4">
      <c r="A534" s="31" t="s">
        <v>734</v>
      </c>
      <c r="B534" s="32">
        <v>254</v>
      </c>
      <c r="C534" s="31"/>
      <c r="D534" s="32">
        <f t="shared" si="9"/>
        <v>254</v>
      </c>
    </row>
    <row r="535" customHeight="true" spans="1:4">
      <c r="A535" s="31" t="s">
        <v>735</v>
      </c>
      <c r="B535" s="32">
        <v>13590</v>
      </c>
      <c r="C535" s="31"/>
      <c r="D535" s="32">
        <f t="shared" si="9"/>
        <v>13590</v>
      </c>
    </row>
    <row r="536" customHeight="true" spans="1:4">
      <c r="A536" s="31" t="s">
        <v>736</v>
      </c>
      <c r="B536" s="32">
        <v>13470</v>
      </c>
      <c r="C536" s="31"/>
      <c r="D536" s="32">
        <f t="shared" si="9"/>
        <v>13470</v>
      </c>
    </row>
    <row r="537" customHeight="true" spans="1:4">
      <c r="A537" s="31" t="s">
        <v>737</v>
      </c>
      <c r="B537" s="32">
        <v>20</v>
      </c>
      <c r="C537" s="31"/>
      <c r="D537" s="32">
        <f t="shared" si="9"/>
        <v>20</v>
      </c>
    </row>
    <row r="538" customHeight="true" spans="1:4">
      <c r="A538" s="31" t="s">
        <v>738</v>
      </c>
      <c r="B538" s="32">
        <v>100</v>
      </c>
      <c r="C538" s="31"/>
      <c r="D538" s="32">
        <f t="shared" si="9"/>
        <v>100</v>
      </c>
    </row>
    <row r="539" customHeight="true" spans="1:4">
      <c r="A539" s="31" t="s">
        <v>739</v>
      </c>
      <c r="B539" s="32">
        <v>10650</v>
      </c>
      <c r="C539" s="31"/>
      <c r="D539" s="32">
        <f t="shared" si="9"/>
        <v>10650</v>
      </c>
    </row>
    <row r="540" customHeight="true" spans="1:4">
      <c r="A540" s="31" t="s">
        <v>740</v>
      </c>
      <c r="B540" s="32">
        <v>10650</v>
      </c>
      <c r="C540" s="31"/>
      <c r="D540" s="32">
        <f t="shared" si="9"/>
        <v>10650</v>
      </c>
    </row>
    <row r="541" customHeight="true" spans="1:4">
      <c r="A541" s="31" t="s">
        <v>741</v>
      </c>
      <c r="B541" s="32">
        <v>409013</v>
      </c>
      <c r="C541" s="31">
        <v>25000</v>
      </c>
      <c r="D541" s="32">
        <f t="shared" si="9"/>
        <v>434013</v>
      </c>
    </row>
    <row r="542" customHeight="true" spans="1:4">
      <c r="A542" s="31" t="s">
        <v>742</v>
      </c>
      <c r="B542" s="32">
        <v>164650</v>
      </c>
      <c r="C542" s="31">
        <v>25000</v>
      </c>
      <c r="D542" s="32">
        <f t="shared" si="9"/>
        <v>189650</v>
      </c>
    </row>
    <row r="543" customHeight="true" spans="1:4">
      <c r="A543" s="31" t="s">
        <v>743</v>
      </c>
      <c r="B543" s="32">
        <v>3265</v>
      </c>
      <c r="C543" s="31"/>
      <c r="D543" s="32">
        <f t="shared" si="9"/>
        <v>3265</v>
      </c>
    </row>
    <row r="544" customHeight="true" spans="1:4">
      <c r="A544" s="31" t="s">
        <v>744</v>
      </c>
      <c r="B544" s="32">
        <v>32</v>
      </c>
      <c r="C544" s="31"/>
      <c r="D544" s="32">
        <f t="shared" si="9"/>
        <v>32</v>
      </c>
    </row>
    <row r="545" customHeight="true" spans="1:4">
      <c r="A545" s="31" t="s">
        <v>745</v>
      </c>
      <c r="B545" s="32">
        <v>70282</v>
      </c>
      <c r="C545" s="31">
        <v>25000</v>
      </c>
      <c r="D545" s="32">
        <f t="shared" si="9"/>
        <v>95282</v>
      </c>
    </row>
    <row r="546" customHeight="true" spans="1:4">
      <c r="A546" s="31" t="s">
        <v>746</v>
      </c>
      <c r="B546" s="32">
        <v>63712</v>
      </c>
      <c r="C546" s="31"/>
      <c r="D546" s="32">
        <f t="shared" si="9"/>
        <v>63712</v>
      </c>
    </row>
    <row r="547" customHeight="true" spans="1:4">
      <c r="A547" s="31" t="s">
        <v>747</v>
      </c>
      <c r="B547" s="32">
        <v>907</v>
      </c>
      <c r="C547" s="31"/>
      <c r="D547" s="32">
        <f t="shared" si="9"/>
        <v>907</v>
      </c>
    </row>
    <row r="548" customHeight="true" spans="1:4">
      <c r="A548" s="31" t="s">
        <v>748</v>
      </c>
      <c r="B548" s="32">
        <v>4671</v>
      </c>
      <c r="C548" s="31"/>
      <c r="D548" s="32">
        <f t="shared" si="9"/>
        <v>4671</v>
      </c>
    </row>
    <row r="549" customHeight="true" spans="1:4">
      <c r="A549" s="31" t="s">
        <v>749</v>
      </c>
      <c r="B549" s="32">
        <v>794</v>
      </c>
      <c r="C549" s="31"/>
      <c r="D549" s="32">
        <f t="shared" si="9"/>
        <v>794</v>
      </c>
    </row>
    <row r="550" customHeight="true" spans="1:4">
      <c r="A550" s="31" t="s">
        <v>750</v>
      </c>
      <c r="B550" s="32">
        <v>2876</v>
      </c>
      <c r="C550" s="31"/>
      <c r="D550" s="32">
        <f t="shared" si="9"/>
        <v>2876</v>
      </c>
    </row>
    <row r="551" customHeight="true" spans="1:4">
      <c r="A551" s="31" t="s">
        <v>751</v>
      </c>
      <c r="B551" s="32">
        <v>9708</v>
      </c>
      <c r="C551" s="31"/>
      <c r="D551" s="32">
        <f t="shared" si="9"/>
        <v>9708</v>
      </c>
    </row>
    <row r="552" customHeight="true" spans="1:4">
      <c r="A552" s="31" t="s">
        <v>752</v>
      </c>
      <c r="B552" s="32">
        <v>8403</v>
      </c>
      <c r="C552" s="31"/>
      <c r="D552" s="32">
        <f t="shared" si="9"/>
        <v>8403</v>
      </c>
    </row>
    <row r="553" customHeight="true" spans="1:4">
      <c r="A553" s="31" t="s">
        <v>753</v>
      </c>
      <c r="B553" s="32">
        <v>60000</v>
      </c>
      <c r="C553" s="31"/>
      <c r="D553" s="32">
        <f t="shared" si="9"/>
        <v>60000</v>
      </c>
    </row>
    <row r="554" customHeight="true" spans="1:4">
      <c r="A554" s="31" t="s">
        <v>754</v>
      </c>
      <c r="B554" s="32">
        <v>60000</v>
      </c>
      <c r="C554" s="31"/>
      <c r="D554" s="32">
        <f t="shared" si="9"/>
        <v>60000</v>
      </c>
    </row>
    <row r="555" customHeight="true" spans="1:4">
      <c r="A555" s="31" t="s">
        <v>755</v>
      </c>
      <c r="B555" s="32">
        <v>14</v>
      </c>
      <c r="C555" s="31"/>
      <c r="D555" s="32">
        <f t="shared" si="9"/>
        <v>14</v>
      </c>
    </row>
    <row r="556" customHeight="true" spans="1:4">
      <c r="A556" s="31" t="s">
        <v>756</v>
      </c>
      <c r="B556" s="32">
        <v>14</v>
      </c>
      <c r="C556" s="31"/>
      <c r="D556" s="32">
        <f t="shared" si="9"/>
        <v>14</v>
      </c>
    </row>
    <row r="557" customHeight="true" spans="1:4">
      <c r="A557" s="31" t="s">
        <v>757</v>
      </c>
      <c r="B557" s="32">
        <v>120887</v>
      </c>
      <c r="C557" s="31"/>
      <c r="D557" s="32">
        <f t="shared" ref="D557:D569" si="10">B557+C557</f>
        <v>120887</v>
      </c>
    </row>
    <row r="558" customHeight="true" spans="1:4">
      <c r="A558" s="31" t="s">
        <v>758</v>
      </c>
      <c r="B558" s="32">
        <v>118787</v>
      </c>
      <c r="C558" s="31"/>
      <c r="D558" s="32">
        <f t="shared" si="10"/>
        <v>118787</v>
      </c>
    </row>
    <row r="559" customHeight="true" spans="1:4">
      <c r="A559" s="31" t="s">
        <v>759</v>
      </c>
      <c r="B559" s="32">
        <v>2100</v>
      </c>
      <c r="C559" s="31"/>
      <c r="D559" s="32">
        <f t="shared" si="10"/>
        <v>2100</v>
      </c>
    </row>
    <row r="560" customHeight="true" spans="1:4">
      <c r="A560" s="31" t="s">
        <v>760</v>
      </c>
      <c r="B560" s="32">
        <v>63462</v>
      </c>
      <c r="C560" s="31"/>
      <c r="D560" s="32">
        <f t="shared" si="10"/>
        <v>63462</v>
      </c>
    </row>
    <row r="561" customHeight="true" spans="1:4">
      <c r="A561" s="31" t="s">
        <v>761</v>
      </c>
      <c r="B561" s="32">
        <v>63462</v>
      </c>
      <c r="C561" s="31"/>
      <c r="D561" s="32">
        <f t="shared" si="10"/>
        <v>63462</v>
      </c>
    </row>
    <row r="562" customHeight="true" spans="1:4">
      <c r="A562" s="31" t="s">
        <v>762</v>
      </c>
      <c r="B562" s="32">
        <v>60111</v>
      </c>
      <c r="C562" s="31"/>
      <c r="D562" s="32">
        <f t="shared" si="10"/>
        <v>60111</v>
      </c>
    </row>
    <row r="563" customHeight="true" spans="1:4">
      <c r="A563" s="31" t="s">
        <v>763</v>
      </c>
      <c r="B563" s="32">
        <v>4425</v>
      </c>
      <c r="C563" s="31"/>
      <c r="D563" s="32">
        <f t="shared" si="10"/>
        <v>4425</v>
      </c>
    </row>
    <row r="564" customHeight="true" spans="1:4">
      <c r="A564" s="31" t="s">
        <v>764</v>
      </c>
      <c r="B564" s="32">
        <v>241</v>
      </c>
      <c r="C564" s="31"/>
      <c r="D564" s="32">
        <f t="shared" si="10"/>
        <v>241</v>
      </c>
    </row>
    <row r="565" customHeight="true" spans="1:4">
      <c r="A565" s="31" t="s">
        <v>765</v>
      </c>
      <c r="B565" s="32">
        <v>4184</v>
      </c>
      <c r="C565" s="31"/>
      <c r="D565" s="32">
        <f t="shared" si="10"/>
        <v>4184</v>
      </c>
    </row>
    <row r="566" customHeight="true" spans="1:4">
      <c r="A566" s="31" t="s">
        <v>766</v>
      </c>
      <c r="B566" s="32">
        <v>49300</v>
      </c>
      <c r="C566" s="31"/>
      <c r="D566" s="32">
        <f t="shared" si="10"/>
        <v>49300</v>
      </c>
    </row>
    <row r="567" customHeight="true" spans="1:4">
      <c r="A567" s="31" t="s">
        <v>767</v>
      </c>
      <c r="B567" s="32">
        <v>2384</v>
      </c>
      <c r="C567" s="31"/>
      <c r="D567" s="32">
        <f t="shared" si="10"/>
        <v>2384</v>
      </c>
    </row>
    <row r="568" customHeight="true" spans="1:4">
      <c r="A568" s="31" t="s">
        <v>768</v>
      </c>
      <c r="B568" s="32">
        <v>713</v>
      </c>
      <c r="C568" s="31"/>
      <c r="D568" s="32">
        <f t="shared" si="10"/>
        <v>713</v>
      </c>
    </row>
    <row r="569" customHeight="true" spans="1:4">
      <c r="A569" s="31" t="s">
        <v>769</v>
      </c>
      <c r="B569" s="32">
        <v>216</v>
      </c>
      <c r="C569" s="31"/>
      <c r="D569" s="32">
        <f t="shared" si="10"/>
        <v>216</v>
      </c>
    </row>
    <row r="570" customHeight="true" spans="1:4">
      <c r="A570" s="31" t="s">
        <v>770</v>
      </c>
      <c r="B570" s="32">
        <v>510</v>
      </c>
      <c r="C570" s="31"/>
      <c r="D570" s="32">
        <f t="shared" ref="D570:D619" si="11">B570+C570</f>
        <v>510</v>
      </c>
    </row>
    <row r="571" customHeight="true" spans="1:4">
      <c r="A571" s="31" t="s">
        <v>771</v>
      </c>
      <c r="B571" s="32">
        <v>31000</v>
      </c>
      <c r="C571" s="31"/>
      <c r="D571" s="32">
        <f t="shared" si="11"/>
        <v>31000</v>
      </c>
    </row>
    <row r="572" customHeight="true" spans="1:4">
      <c r="A572" s="31" t="s">
        <v>772</v>
      </c>
      <c r="B572" s="32">
        <v>10145</v>
      </c>
      <c r="C572" s="31"/>
      <c r="D572" s="32">
        <f t="shared" si="11"/>
        <v>10145</v>
      </c>
    </row>
    <row r="573" customHeight="true" spans="1:4">
      <c r="A573" s="31" t="s">
        <v>773</v>
      </c>
      <c r="B573" s="32">
        <v>21</v>
      </c>
      <c r="C573" s="31"/>
      <c r="D573" s="32">
        <f t="shared" si="11"/>
        <v>21</v>
      </c>
    </row>
    <row r="574" customHeight="true" spans="1:4">
      <c r="A574" s="31" t="s">
        <v>774</v>
      </c>
      <c r="B574" s="32">
        <v>11</v>
      </c>
      <c r="C574" s="31"/>
      <c r="D574" s="32">
        <f t="shared" si="11"/>
        <v>11</v>
      </c>
    </row>
    <row r="575" customHeight="true" spans="1:4">
      <c r="A575" s="31" t="s">
        <v>775</v>
      </c>
      <c r="B575" s="32">
        <v>1971</v>
      </c>
      <c r="C575" s="31"/>
      <c r="D575" s="32">
        <f t="shared" si="11"/>
        <v>1971</v>
      </c>
    </row>
    <row r="576" customHeight="true" spans="1:4">
      <c r="A576" s="31" t="s">
        <v>776</v>
      </c>
      <c r="B576" s="32">
        <v>958</v>
      </c>
      <c r="C576" s="31"/>
      <c r="D576" s="32">
        <f t="shared" si="11"/>
        <v>958</v>
      </c>
    </row>
    <row r="577" customHeight="true" spans="1:4">
      <c r="A577" s="31" t="s">
        <v>777</v>
      </c>
      <c r="B577" s="32">
        <v>818</v>
      </c>
      <c r="C577" s="31"/>
      <c r="D577" s="32">
        <f t="shared" si="11"/>
        <v>818</v>
      </c>
    </row>
    <row r="578" customHeight="true" spans="1:4">
      <c r="A578" s="31" t="s">
        <v>778</v>
      </c>
      <c r="B578" s="32">
        <v>115</v>
      </c>
      <c r="C578" s="31"/>
      <c r="D578" s="32">
        <f t="shared" si="11"/>
        <v>115</v>
      </c>
    </row>
    <row r="579" customHeight="true" spans="1:4">
      <c r="A579" s="31" t="s">
        <v>779</v>
      </c>
      <c r="B579" s="32">
        <v>80</v>
      </c>
      <c r="C579" s="31"/>
      <c r="D579" s="32">
        <f t="shared" si="11"/>
        <v>80</v>
      </c>
    </row>
    <row r="580" customHeight="true" spans="1:4">
      <c r="A580" s="31" t="s">
        <v>780</v>
      </c>
      <c r="B580" s="32">
        <v>2942</v>
      </c>
      <c r="C580" s="31"/>
      <c r="D580" s="32">
        <f t="shared" si="11"/>
        <v>2942</v>
      </c>
    </row>
    <row r="581" customHeight="true" spans="1:4">
      <c r="A581" s="31" t="s">
        <v>781</v>
      </c>
      <c r="B581" s="32">
        <v>1841</v>
      </c>
      <c r="C581" s="31"/>
      <c r="D581" s="32">
        <f t="shared" si="11"/>
        <v>1841</v>
      </c>
    </row>
    <row r="582" customHeight="true" spans="1:4">
      <c r="A582" s="31" t="s">
        <v>782</v>
      </c>
      <c r="B582" s="32">
        <v>967</v>
      </c>
      <c r="C582" s="31"/>
      <c r="D582" s="32">
        <f t="shared" si="11"/>
        <v>967</v>
      </c>
    </row>
    <row r="583" customHeight="true" spans="1:4">
      <c r="A583" s="31" t="s">
        <v>783</v>
      </c>
      <c r="B583" s="32">
        <v>134</v>
      </c>
      <c r="C583" s="31"/>
      <c r="D583" s="32">
        <f t="shared" si="11"/>
        <v>134</v>
      </c>
    </row>
    <row r="584" customHeight="true" spans="1:4">
      <c r="A584" s="31" t="s">
        <v>784</v>
      </c>
      <c r="B584" s="32">
        <v>1473</v>
      </c>
      <c r="C584" s="31"/>
      <c r="D584" s="32">
        <f t="shared" si="11"/>
        <v>1473</v>
      </c>
    </row>
    <row r="585" customHeight="true" spans="1:4">
      <c r="A585" s="31" t="s">
        <v>785</v>
      </c>
      <c r="B585" s="32">
        <v>1120</v>
      </c>
      <c r="C585" s="31"/>
      <c r="D585" s="32">
        <f t="shared" si="11"/>
        <v>1120</v>
      </c>
    </row>
    <row r="586" customHeight="true" spans="1:4">
      <c r="A586" s="31" t="s">
        <v>786</v>
      </c>
      <c r="B586" s="32">
        <v>353</v>
      </c>
      <c r="C586" s="31"/>
      <c r="D586" s="32">
        <f t="shared" si="11"/>
        <v>353</v>
      </c>
    </row>
    <row r="587" customHeight="true" spans="1:4">
      <c r="A587" s="31" t="s">
        <v>787</v>
      </c>
      <c r="B587" s="32">
        <v>30376</v>
      </c>
      <c r="C587" s="31"/>
      <c r="D587" s="32">
        <f t="shared" si="11"/>
        <v>30376</v>
      </c>
    </row>
    <row r="588" customHeight="true" spans="1:4">
      <c r="A588" s="31" t="s">
        <v>788</v>
      </c>
      <c r="B588" s="32">
        <v>2038</v>
      </c>
      <c r="C588" s="31"/>
      <c r="D588" s="32">
        <f t="shared" si="11"/>
        <v>2038</v>
      </c>
    </row>
    <row r="589" customHeight="true" spans="1:4">
      <c r="A589" s="31" t="s">
        <v>789</v>
      </c>
      <c r="B589" s="32">
        <v>616</v>
      </c>
      <c r="C589" s="31"/>
      <c r="D589" s="32">
        <f t="shared" si="11"/>
        <v>616</v>
      </c>
    </row>
    <row r="590" customHeight="true" spans="1:4">
      <c r="A590" s="31" t="s">
        <v>790</v>
      </c>
      <c r="B590" s="32">
        <v>188</v>
      </c>
      <c r="C590" s="31"/>
      <c r="D590" s="32">
        <f t="shared" si="11"/>
        <v>188</v>
      </c>
    </row>
    <row r="591" customHeight="true" spans="1:4">
      <c r="A591" s="31" t="s">
        <v>791</v>
      </c>
      <c r="B591" s="32">
        <v>1165</v>
      </c>
      <c r="C591" s="31"/>
      <c r="D591" s="32">
        <f t="shared" si="11"/>
        <v>1165</v>
      </c>
    </row>
    <row r="592" customHeight="true" spans="1:4">
      <c r="A592" s="31" t="s">
        <v>792</v>
      </c>
      <c r="B592" s="32">
        <v>39</v>
      </c>
      <c r="C592" s="31"/>
      <c r="D592" s="32">
        <f t="shared" si="11"/>
        <v>39</v>
      </c>
    </row>
    <row r="593" customHeight="true" spans="1:4">
      <c r="A593" s="31" t="s">
        <v>793</v>
      </c>
      <c r="B593" s="32">
        <v>30</v>
      </c>
      <c r="C593" s="31"/>
      <c r="D593" s="32">
        <f t="shared" si="11"/>
        <v>30</v>
      </c>
    </row>
    <row r="594" customHeight="true" spans="1:4">
      <c r="A594" s="31" t="s">
        <v>794</v>
      </c>
      <c r="B594" s="32">
        <v>18643</v>
      </c>
      <c r="C594" s="31"/>
      <c r="D594" s="32">
        <f t="shared" si="11"/>
        <v>18643</v>
      </c>
    </row>
    <row r="595" customHeight="true" spans="1:4">
      <c r="A595" s="31" t="s">
        <v>795</v>
      </c>
      <c r="B595" s="32">
        <v>1763</v>
      </c>
      <c r="C595" s="31"/>
      <c r="D595" s="32">
        <f t="shared" si="11"/>
        <v>1763</v>
      </c>
    </row>
    <row r="596" customHeight="true" spans="1:4">
      <c r="A596" s="31" t="s">
        <v>796</v>
      </c>
      <c r="B596" s="32">
        <v>11900</v>
      </c>
      <c r="C596" s="31"/>
      <c r="D596" s="32">
        <f t="shared" si="11"/>
        <v>11900</v>
      </c>
    </row>
    <row r="597" customHeight="true" spans="1:4">
      <c r="A597" s="31" t="s">
        <v>797</v>
      </c>
      <c r="B597" s="32">
        <v>4980</v>
      </c>
      <c r="C597" s="31"/>
      <c r="D597" s="32">
        <f t="shared" si="11"/>
        <v>4980</v>
      </c>
    </row>
    <row r="598" customHeight="true" spans="1:4">
      <c r="A598" s="31" t="s">
        <v>798</v>
      </c>
      <c r="B598" s="32">
        <v>9026</v>
      </c>
      <c r="C598" s="31"/>
      <c r="D598" s="32">
        <f t="shared" si="11"/>
        <v>9026</v>
      </c>
    </row>
    <row r="599" customHeight="true" spans="1:4">
      <c r="A599" s="31" t="s">
        <v>799</v>
      </c>
      <c r="B599" s="32">
        <v>9026</v>
      </c>
      <c r="C599" s="31"/>
      <c r="D599" s="32">
        <f t="shared" si="11"/>
        <v>9026</v>
      </c>
    </row>
    <row r="600" customHeight="true" spans="1:4">
      <c r="A600" s="31" t="s">
        <v>800</v>
      </c>
      <c r="B600" s="32">
        <v>669</v>
      </c>
      <c r="C600" s="31"/>
      <c r="D600" s="32">
        <f t="shared" si="11"/>
        <v>669</v>
      </c>
    </row>
    <row r="601" customHeight="true" spans="1:4">
      <c r="A601" s="31" t="s">
        <v>801</v>
      </c>
      <c r="B601" s="32">
        <v>669</v>
      </c>
      <c r="C601" s="31"/>
      <c r="D601" s="32">
        <f t="shared" si="11"/>
        <v>669</v>
      </c>
    </row>
    <row r="602" customHeight="true" spans="1:4">
      <c r="A602" s="31" t="s">
        <v>802</v>
      </c>
      <c r="B602" s="32">
        <v>285</v>
      </c>
      <c r="C602" s="31"/>
      <c r="D602" s="32">
        <f t="shared" si="11"/>
        <v>285</v>
      </c>
    </row>
    <row r="603" customHeight="true" spans="1:4">
      <c r="A603" s="31" t="s">
        <v>803</v>
      </c>
      <c r="B603" s="32">
        <v>70</v>
      </c>
      <c r="C603" s="31"/>
      <c r="D603" s="32">
        <f t="shared" si="11"/>
        <v>70</v>
      </c>
    </row>
    <row r="604" customHeight="true" spans="1:4">
      <c r="A604" s="31" t="s">
        <v>804</v>
      </c>
      <c r="B604" s="32">
        <v>35</v>
      </c>
      <c r="C604" s="31"/>
      <c r="D604" s="32">
        <f t="shared" si="11"/>
        <v>35</v>
      </c>
    </row>
    <row r="605" customHeight="true" spans="1:4">
      <c r="A605" s="31" t="s">
        <v>805</v>
      </c>
      <c r="B605" s="32">
        <v>35</v>
      </c>
      <c r="C605" s="31"/>
      <c r="D605" s="32">
        <f t="shared" si="11"/>
        <v>35</v>
      </c>
    </row>
    <row r="606" customHeight="true" spans="1:4">
      <c r="A606" s="31" t="s">
        <v>806</v>
      </c>
      <c r="B606" s="32">
        <v>215</v>
      </c>
      <c r="C606" s="31"/>
      <c r="D606" s="32">
        <f t="shared" si="11"/>
        <v>215</v>
      </c>
    </row>
    <row r="607" customHeight="true" spans="1:4">
      <c r="A607" s="31" t="s">
        <v>807</v>
      </c>
      <c r="B607" s="32">
        <v>215</v>
      </c>
      <c r="C607" s="31"/>
      <c r="D607" s="32">
        <f t="shared" si="11"/>
        <v>215</v>
      </c>
    </row>
    <row r="608" customHeight="true" spans="1:4">
      <c r="A608" s="31" t="s">
        <v>808</v>
      </c>
      <c r="B608" s="32">
        <v>28712</v>
      </c>
      <c r="C608" s="31"/>
      <c r="D608" s="32">
        <f t="shared" si="11"/>
        <v>28712</v>
      </c>
    </row>
    <row r="609" customHeight="true" spans="1:4">
      <c r="A609" s="31" t="s">
        <v>809</v>
      </c>
      <c r="B609" s="32">
        <v>17167</v>
      </c>
      <c r="C609" s="31"/>
      <c r="D609" s="32">
        <f t="shared" si="11"/>
        <v>17167</v>
      </c>
    </row>
    <row r="610" customHeight="true" spans="1:4">
      <c r="A610" s="31" t="s">
        <v>810</v>
      </c>
      <c r="B610" s="32">
        <v>2829</v>
      </c>
      <c r="C610" s="31"/>
      <c r="D610" s="32">
        <f t="shared" si="11"/>
        <v>2829</v>
      </c>
    </row>
    <row r="611" customHeight="true" spans="1:4">
      <c r="A611" s="31" t="s">
        <v>811</v>
      </c>
      <c r="B611" s="32">
        <v>3046</v>
      </c>
      <c r="C611" s="31"/>
      <c r="D611" s="32">
        <f t="shared" si="11"/>
        <v>3046</v>
      </c>
    </row>
    <row r="612" customHeight="true" spans="1:4">
      <c r="A612" s="31" t="s">
        <v>812</v>
      </c>
      <c r="B612" s="32">
        <v>641</v>
      </c>
      <c r="C612" s="31"/>
      <c r="D612" s="32">
        <f t="shared" si="11"/>
        <v>641</v>
      </c>
    </row>
    <row r="613" customHeight="true" spans="1:4">
      <c r="A613" s="31" t="s">
        <v>813</v>
      </c>
      <c r="B613" s="32">
        <v>110</v>
      </c>
      <c r="C613" s="31"/>
      <c r="D613" s="32">
        <f t="shared" si="11"/>
        <v>110</v>
      </c>
    </row>
    <row r="614" customHeight="true" spans="1:4">
      <c r="A614" s="31" t="s">
        <v>814</v>
      </c>
      <c r="B614" s="32">
        <v>1789</v>
      </c>
      <c r="C614" s="31"/>
      <c r="D614" s="32">
        <f t="shared" si="11"/>
        <v>1789</v>
      </c>
    </row>
    <row r="615" customHeight="true" spans="1:4">
      <c r="A615" s="31" t="s">
        <v>815</v>
      </c>
      <c r="B615" s="32">
        <v>199</v>
      </c>
      <c r="C615" s="31"/>
      <c r="D615" s="32">
        <f t="shared" si="11"/>
        <v>199</v>
      </c>
    </row>
    <row r="616" customHeight="true" spans="1:4">
      <c r="A616" s="31" t="s">
        <v>816</v>
      </c>
      <c r="B616" s="32">
        <v>404</v>
      </c>
      <c r="C616" s="31"/>
      <c r="D616" s="32">
        <f t="shared" si="11"/>
        <v>404</v>
      </c>
    </row>
    <row r="617" customHeight="true" spans="1:4">
      <c r="A617" s="31" t="s">
        <v>817</v>
      </c>
      <c r="B617" s="32">
        <v>90</v>
      </c>
      <c r="C617" s="31"/>
      <c r="D617" s="32">
        <f t="shared" si="11"/>
        <v>90</v>
      </c>
    </row>
    <row r="618" customHeight="true" spans="1:4">
      <c r="A618" s="31" t="s">
        <v>818</v>
      </c>
      <c r="B618" s="32">
        <v>591</v>
      </c>
      <c r="C618" s="31"/>
      <c r="D618" s="32">
        <f t="shared" si="11"/>
        <v>591</v>
      </c>
    </row>
    <row r="619" customHeight="true" spans="1:4">
      <c r="A619" s="31" t="s">
        <v>819</v>
      </c>
      <c r="B619" s="32">
        <v>496</v>
      </c>
      <c r="C619" s="31"/>
      <c r="D619" s="32">
        <f t="shared" si="11"/>
        <v>496</v>
      </c>
    </row>
    <row r="620" customHeight="true" spans="1:4">
      <c r="A620" s="31" t="s">
        <v>820</v>
      </c>
      <c r="B620" s="32">
        <v>641</v>
      </c>
      <c r="C620" s="31"/>
      <c r="D620" s="32">
        <f t="shared" ref="D620:D665" si="12">B620+C620</f>
        <v>641</v>
      </c>
    </row>
    <row r="621" customHeight="true" spans="1:4">
      <c r="A621" s="31" t="s">
        <v>821</v>
      </c>
      <c r="B621" s="32">
        <v>6331</v>
      </c>
      <c r="C621" s="31"/>
      <c r="D621" s="32">
        <f t="shared" si="12"/>
        <v>6331</v>
      </c>
    </row>
    <row r="622" customHeight="true" spans="1:4">
      <c r="A622" s="31" t="s">
        <v>822</v>
      </c>
      <c r="B622" s="32">
        <v>9149</v>
      </c>
      <c r="C622" s="31"/>
      <c r="D622" s="32">
        <f t="shared" si="12"/>
        <v>9149</v>
      </c>
    </row>
    <row r="623" customHeight="true" spans="1:4">
      <c r="A623" s="31" t="s">
        <v>823</v>
      </c>
      <c r="B623" s="32">
        <v>2616</v>
      </c>
      <c r="C623" s="31"/>
      <c r="D623" s="32">
        <f t="shared" si="12"/>
        <v>2616</v>
      </c>
    </row>
    <row r="624" customHeight="true" spans="1:4">
      <c r="A624" s="31" t="s">
        <v>824</v>
      </c>
      <c r="B624" s="32">
        <v>371</v>
      </c>
      <c r="C624" s="31"/>
      <c r="D624" s="32">
        <f t="shared" si="12"/>
        <v>371</v>
      </c>
    </row>
    <row r="625" customHeight="true" spans="1:4">
      <c r="A625" s="31" t="s">
        <v>825</v>
      </c>
      <c r="B625" s="32">
        <v>3459</v>
      </c>
      <c r="C625" s="31"/>
      <c r="D625" s="32">
        <f t="shared" si="12"/>
        <v>3459</v>
      </c>
    </row>
    <row r="626" customHeight="true" spans="1:4">
      <c r="A626" s="31" t="s">
        <v>826</v>
      </c>
      <c r="B626" s="32">
        <v>41</v>
      </c>
      <c r="C626" s="31"/>
      <c r="D626" s="32">
        <f t="shared" si="12"/>
        <v>41</v>
      </c>
    </row>
    <row r="627" customHeight="true" spans="1:4">
      <c r="A627" s="31" t="s">
        <v>827</v>
      </c>
      <c r="B627" s="32">
        <v>132</v>
      </c>
      <c r="C627" s="31"/>
      <c r="D627" s="32">
        <f t="shared" si="12"/>
        <v>132</v>
      </c>
    </row>
    <row r="628" customHeight="true" spans="1:4">
      <c r="A628" s="31" t="s">
        <v>828</v>
      </c>
      <c r="B628" s="32">
        <v>92</v>
      </c>
      <c r="C628" s="31"/>
      <c r="D628" s="32">
        <f t="shared" si="12"/>
        <v>92</v>
      </c>
    </row>
    <row r="629" customHeight="true" spans="1:4">
      <c r="A629" s="31" t="s">
        <v>829</v>
      </c>
      <c r="B629" s="32">
        <v>160</v>
      </c>
      <c r="C629" s="31"/>
      <c r="D629" s="32">
        <f t="shared" si="12"/>
        <v>160</v>
      </c>
    </row>
    <row r="630" customHeight="true" spans="1:4">
      <c r="A630" s="31" t="s">
        <v>830</v>
      </c>
      <c r="B630" s="32">
        <v>1708</v>
      </c>
      <c r="C630" s="31"/>
      <c r="D630" s="32">
        <f t="shared" si="12"/>
        <v>1708</v>
      </c>
    </row>
    <row r="631" customHeight="true" spans="1:4">
      <c r="A631" s="31" t="s">
        <v>831</v>
      </c>
      <c r="B631" s="32">
        <v>570</v>
      </c>
      <c r="C631" s="31"/>
      <c r="D631" s="32">
        <f t="shared" si="12"/>
        <v>570</v>
      </c>
    </row>
    <row r="632" customHeight="true" spans="1:4">
      <c r="A632" s="31" t="s">
        <v>832</v>
      </c>
      <c r="B632" s="32">
        <v>500</v>
      </c>
      <c r="C632" s="31"/>
      <c r="D632" s="32">
        <f t="shared" si="12"/>
        <v>500</v>
      </c>
    </row>
    <row r="633" customHeight="true" spans="1:4">
      <c r="A633" s="31" t="s">
        <v>833</v>
      </c>
      <c r="B633" s="32">
        <v>500</v>
      </c>
      <c r="C633" s="31"/>
      <c r="D633" s="32">
        <f t="shared" si="12"/>
        <v>500</v>
      </c>
    </row>
    <row r="634" customHeight="true" spans="1:4">
      <c r="A634" s="31" t="s">
        <v>834</v>
      </c>
      <c r="B634" s="32">
        <v>1896</v>
      </c>
      <c r="C634" s="31"/>
      <c r="D634" s="32">
        <f t="shared" si="12"/>
        <v>1896</v>
      </c>
    </row>
    <row r="635" customHeight="true" spans="1:4">
      <c r="A635" s="31" t="s">
        <v>835</v>
      </c>
      <c r="B635" s="32">
        <v>653</v>
      </c>
      <c r="C635" s="31"/>
      <c r="D635" s="32">
        <f t="shared" si="12"/>
        <v>653</v>
      </c>
    </row>
    <row r="636" customHeight="true" spans="1:4">
      <c r="A636" s="31" t="s">
        <v>836</v>
      </c>
      <c r="B636" s="32">
        <v>85</v>
      </c>
      <c r="C636" s="31"/>
      <c r="D636" s="32">
        <f t="shared" si="12"/>
        <v>85</v>
      </c>
    </row>
    <row r="637" customHeight="true" spans="1:4">
      <c r="A637" s="31" t="s">
        <v>837</v>
      </c>
      <c r="B637" s="32">
        <v>94</v>
      </c>
      <c r="C637" s="31"/>
      <c r="D637" s="32">
        <f t="shared" si="12"/>
        <v>94</v>
      </c>
    </row>
    <row r="638" customHeight="true" spans="1:4">
      <c r="A638" s="31" t="s">
        <v>838</v>
      </c>
      <c r="B638" s="32">
        <v>391</v>
      </c>
      <c r="C638" s="31"/>
      <c r="D638" s="32">
        <f t="shared" si="12"/>
        <v>391</v>
      </c>
    </row>
    <row r="639" customHeight="true" spans="1:4">
      <c r="A639" s="31" t="s">
        <v>839</v>
      </c>
      <c r="B639" s="32">
        <v>21</v>
      </c>
      <c r="C639" s="31"/>
      <c r="D639" s="32">
        <f t="shared" si="12"/>
        <v>21</v>
      </c>
    </row>
    <row r="640" customHeight="true" spans="1:4">
      <c r="A640" s="31" t="s">
        <v>840</v>
      </c>
      <c r="B640" s="32">
        <v>241</v>
      </c>
      <c r="C640" s="31"/>
      <c r="D640" s="32">
        <f t="shared" si="12"/>
        <v>241</v>
      </c>
    </row>
    <row r="641" customHeight="true" spans="1:4">
      <c r="A641" s="31" t="s">
        <v>841</v>
      </c>
      <c r="B641" s="32">
        <v>411</v>
      </c>
      <c r="C641" s="31"/>
      <c r="D641" s="32">
        <f t="shared" si="12"/>
        <v>411</v>
      </c>
    </row>
    <row r="642" customHeight="true" spans="1:4">
      <c r="A642" s="31" t="s">
        <v>842</v>
      </c>
      <c r="B642" s="32">
        <v>62182</v>
      </c>
      <c r="C642" s="31"/>
      <c r="D642" s="32">
        <f t="shared" si="12"/>
        <v>62182</v>
      </c>
    </row>
    <row r="643" customHeight="true" spans="1:9">
      <c r="A643" s="31" t="s">
        <v>843</v>
      </c>
      <c r="B643" s="32">
        <v>56828</v>
      </c>
      <c r="C643" s="31"/>
      <c r="D643" s="32">
        <f t="shared" si="12"/>
        <v>56828</v>
      </c>
      <c r="I643" s="25">
        <v>1</v>
      </c>
    </row>
    <row r="644" customHeight="true" spans="1:4">
      <c r="A644" s="31" t="s">
        <v>844</v>
      </c>
      <c r="B644" s="32">
        <v>56308</v>
      </c>
      <c r="C644" s="31"/>
      <c r="D644" s="32">
        <f t="shared" si="12"/>
        <v>56308</v>
      </c>
    </row>
    <row r="645" customHeight="true" spans="1:4">
      <c r="A645" s="31" t="s">
        <v>845</v>
      </c>
      <c r="B645" s="32">
        <v>520</v>
      </c>
      <c r="C645" s="31"/>
      <c r="D645" s="32">
        <f t="shared" si="12"/>
        <v>520</v>
      </c>
    </row>
    <row r="646" customHeight="true" spans="1:4">
      <c r="A646" s="31" t="s">
        <v>846</v>
      </c>
      <c r="B646" s="32">
        <v>5354</v>
      </c>
      <c r="C646" s="31"/>
      <c r="D646" s="32">
        <f t="shared" si="12"/>
        <v>5354</v>
      </c>
    </row>
    <row r="647" customHeight="true" spans="1:4">
      <c r="A647" s="31" t="s">
        <v>847</v>
      </c>
      <c r="B647" s="32">
        <v>5354</v>
      </c>
      <c r="C647" s="31"/>
      <c r="D647" s="32">
        <f t="shared" si="12"/>
        <v>5354</v>
      </c>
    </row>
    <row r="648" customHeight="true" spans="1:4">
      <c r="A648" s="31" t="s">
        <v>848</v>
      </c>
      <c r="B648" s="32">
        <v>3270</v>
      </c>
      <c r="C648" s="31"/>
      <c r="D648" s="32">
        <f t="shared" si="12"/>
        <v>3270</v>
      </c>
    </row>
    <row r="649" customHeight="true" spans="1:4">
      <c r="A649" s="31" t="s">
        <v>849</v>
      </c>
      <c r="B649" s="32">
        <v>2680</v>
      </c>
      <c r="C649" s="31"/>
      <c r="D649" s="32">
        <f t="shared" si="12"/>
        <v>2680</v>
      </c>
    </row>
    <row r="650" customHeight="true" spans="1:4">
      <c r="A650" s="31" t="s">
        <v>850</v>
      </c>
      <c r="B650" s="32">
        <v>437</v>
      </c>
      <c r="C650" s="31"/>
      <c r="D650" s="32">
        <f t="shared" si="12"/>
        <v>437</v>
      </c>
    </row>
    <row r="651" customHeight="true" spans="1:4">
      <c r="A651" s="31" t="s">
        <v>851</v>
      </c>
      <c r="B651" s="32">
        <v>203</v>
      </c>
      <c r="C651" s="31"/>
      <c r="D651" s="32">
        <f t="shared" si="12"/>
        <v>203</v>
      </c>
    </row>
    <row r="652" customHeight="true" spans="1:4">
      <c r="A652" s="31" t="s">
        <v>852</v>
      </c>
      <c r="B652" s="32">
        <v>1896</v>
      </c>
      <c r="C652" s="31"/>
      <c r="D652" s="32">
        <f t="shared" si="12"/>
        <v>1896</v>
      </c>
    </row>
    <row r="653" customHeight="true" spans="1:4">
      <c r="A653" s="31" t="s">
        <v>853</v>
      </c>
      <c r="B653" s="32">
        <v>144</v>
      </c>
      <c r="C653" s="31"/>
      <c r="D653" s="32">
        <f t="shared" si="12"/>
        <v>144</v>
      </c>
    </row>
    <row r="654" customHeight="true" spans="1:4">
      <c r="A654" s="31" t="s">
        <v>854</v>
      </c>
      <c r="B654" s="32">
        <v>180</v>
      </c>
      <c r="C654" s="31"/>
      <c r="D654" s="32">
        <f t="shared" si="12"/>
        <v>180</v>
      </c>
    </row>
    <row r="655" customHeight="true" spans="1:4">
      <c r="A655" s="31" t="s">
        <v>855</v>
      </c>
      <c r="B655" s="32">
        <v>180</v>
      </c>
      <c r="C655" s="31"/>
      <c r="D655" s="32">
        <f t="shared" si="12"/>
        <v>180</v>
      </c>
    </row>
    <row r="656" customHeight="true" spans="1:4">
      <c r="A656" s="31" t="s">
        <v>856</v>
      </c>
      <c r="B656" s="32">
        <v>410</v>
      </c>
      <c r="C656" s="31"/>
      <c r="D656" s="32">
        <f t="shared" si="12"/>
        <v>410</v>
      </c>
    </row>
    <row r="657" customHeight="true" spans="1:4">
      <c r="A657" s="31" t="s">
        <v>857</v>
      </c>
      <c r="B657" s="32">
        <v>410</v>
      </c>
      <c r="C657" s="31"/>
      <c r="D657" s="32">
        <f t="shared" si="12"/>
        <v>410</v>
      </c>
    </row>
    <row r="658" customHeight="true" spans="1:4">
      <c r="A658" s="31" t="s">
        <v>858</v>
      </c>
      <c r="B658" s="32">
        <v>200000</v>
      </c>
      <c r="C658" s="31"/>
      <c r="D658" s="32">
        <f t="shared" si="12"/>
        <v>200000</v>
      </c>
    </row>
    <row r="659" customHeight="true" spans="1:4">
      <c r="A659" s="31" t="s">
        <v>859</v>
      </c>
      <c r="B659" s="32">
        <v>293095</v>
      </c>
      <c r="C659" s="31"/>
      <c r="D659" s="32">
        <f t="shared" si="12"/>
        <v>293095</v>
      </c>
    </row>
    <row r="660" customHeight="true" spans="1:4">
      <c r="A660" s="31" t="s">
        <v>860</v>
      </c>
      <c r="B660" s="32">
        <v>293095</v>
      </c>
      <c r="C660" s="31"/>
      <c r="D660" s="32">
        <f t="shared" si="12"/>
        <v>293095</v>
      </c>
    </row>
    <row r="661" customHeight="true" spans="1:4">
      <c r="A661" s="31" t="s">
        <v>861</v>
      </c>
      <c r="B661" s="32">
        <v>293095</v>
      </c>
      <c r="C661" s="31"/>
      <c r="D661" s="32">
        <f t="shared" si="12"/>
        <v>293095</v>
      </c>
    </row>
    <row r="662" customHeight="true" spans="1:4">
      <c r="A662" s="31" t="s">
        <v>862</v>
      </c>
      <c r="B662" s="32">
        <v>53734</v>
      </c>
      <c r="C662" s="31"/>
      <c r="D662" s="32">
        <f t="shared" si="12"/>
        <v>53734</v>
      </c>
    </row>
    <row r="663" customHeight="true" spans="1:4">
      <c r="A663" s="31" t="s">
        <v>863</v>
      </c>
      <c r="B663" s="32">
        <v>53734</v>
      </c>
      <c r="C663" s="31"/>
      <c r="D663" s="32">
        <f t="shared" si="12"/>
        <v>53734</v>
      </c>
    </row>
    <row r="664" customHeight="true" spans="1:4">
      <c r="A664" s="31" t="s">
        <v>864</v>
      </c>
      <c r="B664" s="32">
        <v>53644</v>
      </c>
      <c r="C664" s="31"/>
      <c r="D664" s="32">
        <f t="shared" si="12"/>
        <v>53644</v>
      </c>
    </row>
    <row r="665" customHeight="true" spans="1:4">
      <c r="A665" s="23" t="s">
        <v>200</v>
      </c>
      <c r="B665" s="33">
        <v>3777286</v>
      </c>
      <c r="C665" s="33">
        <f>C246+C311+C397+C541</f>
        <v>65000</v>
      </c>
      <c r="D665" s="33">
        <f t="shared" si="12"/>
        <v>3842286</v>
      </c>
    </row>
  </sheetData>
  <mergeCells count="1">
    <mergeCell ref="A2:D2"/>
  </mergeCells>
  <printOptions horizontalCentered="true"/>
  <pageMargins left="0.0393700787401575" right="0.039370078740157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3" workbookViewId="0">
      <selection activeCell="F7" sqref="F7"/>
    </sheetView>
  </sheetViews>
  <sheetFormatPr defaultColWidth="9" defaultRowHeight="24.95" customHeight="true" outlineLevelCol="3"/>
  <cols>
    <col min="1" max="1" width="67.5" style="2" customWidth="true"/>
    <col min="2" max="2" width="18.375" style="3" customWidth="true"/>
    <col min="3" max="3" width="16" style="4" customWidth="true"/>
    <col min="4" max="4" width="19.25" style="4" customWidth="true"/>
    <col min="5" max="16384" width="9" style="4"/>
  </cols>
  <sheetData>
    <row r="1" customHeight="true" spans="1:1">
      <c r="A1" s="5" t="s">
        <v>865</v>
      </c>
    </row>
    <row r="2" ht="52.5" customHeight="true" spans="1:4">
      <c r="A2" s="6" t="s">
        <v>866</v>
      </c>
      <c r="B2" s="6"/>
      <c r="C2" s="6"/>
      <c r="D2" s="6"/>
    </row>
    <row r="3" customHeight="true" spans="2:2">
      <c r="B3" s="3" t="s">
        <v>5</v>
      </c>
    </row>
    <row r="4" s="1" customFormat="true" ht="24.75" customHeight="true" spans="1:4">
      <c r="A4" s="7" t="s">
        <v>203</v>
      </c>
      <c r="B4" s="7" t="s">
        <v>867</v>
      </c>
      <c r="C4" s="8" t="s">
        <v>10</v>
      </c>
      <c r="D4" s="8" t="s">
        <v>11</v>
      </c>
    </row>
    <row r="5" s="1" customFormat="true" ht="24.75" customHeight="true" spans="1:4">
      <c r="A5" s="9" t="s">
        <v>868</v>
      </c>
      <c r="B5" s="10">
        <f>135+1200</f>
        <v>1335</v>
      </c>
      <c r="C5" s="11"/>
      <c r="D5" s="12">
        <f>B5+C5</f>
        <v>1335</v>
      </c>
    </row>
    <row r="6" s="1" customFormat="true" ht="24.75" customHeight="true" spans="1:4">
      <c r="A6" s="13" t="s">
        <v>869</v>
      </c>
      <c r="B6" s="10">
        <v>110</v>
      </c>
      <c r="C6" s="11"/>
      <c r="D6" s="12">
        <f t="shared" ref="D6:D39" si="0">B6+C6</f>
        <v>110</v>
      </c>
    </row>
    <row r="7" s="1" customFormat="true" ht="24.75" customHeight="true" spans="1:4">
      <c r="A7" s="13" t="s">
        <v>870</v>
      </c>
      <c r="B7" s="10">
        <v>25</v>
      </c>
      <c r="C7" s="11"/>
      <c r="D7" s="12">
        <f t="shared" si="0"/>
        <v>25</v>
      </c>
    </row>
    <row r="8" s="1" customFormat="true" ht="24.75" customHeight="true" spans="1:4">
      <c r="A8" s="13" t="s">
        <v>871</v>
      </c>
      <c r="B8" s="10">
        <v>1200</v>
      </c>
      <c r="C8" s="11"/>
      <c r="D8" s="12">
        <f t="shared" si="0"/>
        <v>1200</v>
      </c>
    </row>
    <row r="9" s="1" customFormat="true" ht="24.75" customHeight="true" spans="1:4">
      <c r="A9" s="14" t="s">
        <v>872</v>
      </c>
      <c r="B9" s="10">
        <v>283083</v>
      </c>
      <c r="C9" s="10">
        <v>90000</v>
      </c>
      <c r="D9" s="12">
        <f t="shared" si="0"/>
        <v>373083</v>
      </c>
    </row>
    <row r="10" s="1" customFormat="true" ht="24.75" customHeight="true" spans="1:4">
      <c r="A10" s="15" t="s">
        <v>873</v>
      </c>
      <c r="B10" s="10">
        <v>83</v>
      </c>
      <c r="C10" s="11"/>
      <c r="D10" s="12">
        <f t="shared" si="0"/>
        <v>83</v>
      </c>
    </row>
    <row r="11" s="1" customFormat="true" ht="24.75" customHeight="true" spans="1:4">
      <c r="A11" s="15" t="s">
        <v>874</v>
      </c>
      <c r="B11" s="10">
        <v>50000</v>
      </c>
      <c r="C11" s="11"/>
      <c r="D11" s="12">
        <f t="shared" si="0"/>
        <v>50000</v>
      </c>
    </row>
    <row r="12" s="1" customFormat="true" ht="24.75" customHeight="true" spans="1:4">
      <c r="A12" s="15" t="s">
        <v>875</v>
      </c>
      <c r="B12" s="10">
        <v>233000</v>
      </c>
      <c r="C12" s="10">
        <v>90000</v>
      </c>
      <c r="D12" s="12">
        <f t="shared" si="0"/>
        <v>323000</v>
      </c>
    </row>
    <row r="13" s="1" customFormat="true" ht="24.75" customHeight="true" spans="1:4">
      <c r="A13" s="9" t="s">
        <v>876</v>
      </c>
      <c r="B13" s="10">
        <v>6700</v>
      </c>
      <c r="C13" s="11"/>
      <c r="D13" s="12">
        <f t="shared" si="0"/>
        <v>6700</v>
      </c>
    </row>
    <row r="14" s="1" customFormat="true" ht="24.75" customHeight="true" spans="1:4">
      <c r="A14" s="16" t="s">
        <v>877</v>
      </c>
      <c r="B14" s="10">
        <v>6700</v>
      </c>
      <c r="C14" s="11"/>
      <c r="D14" s="12">
        <f t="shared" si="0"/>
        <v>6700</v>
      </c>
    </row>
    <row r="15" s="1" customFormat="true" ht="24.75" customHeight="true" spans="1:4">
      <c r="A15" s="14" t="s">
        <v>878</v>
      </c>
      <c r="B15" s="10">
        <v>264462.25</v>
      </c>
      <c r="C15" s="10">
        <v>354000</v>
      </c>
      <c r="D15" s="12">
        <f t="shared" si="0"/>
        <v>618462.25</v>
      </c>
    </row>
    <row r="16" s="1" customFormat="true" ht="24.75" customHeight="true" spans="1:4">
      <c r="A16" s="15" t="s">
        <v>879</v>
      </c>
      <c r="B16" s="10">
        <v>30000</v>
      </c>
      <c r="C16" s="10">
        <v>354000</v>
      </c>
      <c r="D16" s="12">
        <f t="shared" si="0"/>
        <v>384000</v>
      </c>
    </row>
    <row r="17" s="1" customFormat="true" ht="24.75" customHeight="true" spans="1:4">
      <c r="A17" s="15" t="s">
        <v>880</v>
      </c>
      <c r="B17" s="10">
        <v>13383.5</v>
      </c>
      <c r="C17" s="11"/>
      <c r="D17" s="12">
        <f t="shared" si="0"/>
        <v>13383.5</v>
      </c>
    </row>
    <row r="18" s="1" customFormat="true" ht="24.75" customHeight="true" spans="1:4">
      <c r="A18" s="15" t="s">
        <v>881</v>
      </c>
      <c r="B18" s="10">
        <v>209810.2</v>
      </c>
      <c r="C18" s="11"/>
      <c r="D18" s="12">
        <f t="shared" si="0"/>
        <v>209810.2</v>
      </c>
    </row>
    <row r="19" s="1" customFormat="true" ht="24.75" customHeight="true" spans="1:4">
      <c r="A19" s="15" t="s">
        <v>882</v>
      </c>
      <c r="B19" s="10">
        <v>11268.55</v>
      </c>
      <c r="C19" s="11"/>
      <c r="D19" s="12">
        <f t="shared" si="0"/>
        <v>11268.55</v>
      </c>
    </row>
    <row r="20" s="1" customFormat="true" ht="24.75" customHeight="true" spans="1:4">
      <c r="A20" s="15" t="s">
        <v>883</v>
      </c>
      <c r="B20" s="10">
        <v>81891</v>
      </c>
      <c r="C20" s="11"/>
      <c r="D20" s="12">
        <f t="shared" si="0"/>
        <v>81891</v>
      </c>
    </row>
    <row r="21" s="1" customFormat="true" ht="24.75" customHeight="true" spans="1:4">
      <c r="A21" s="15" t="s">
        <v>884</v>
      </c>
      <c r="B21" s="10">
        <v>75913</v>
      </c>
      <c r="C21" s="11"/>
      <c r="D21" s="12">
        <f t="shared" si="0"/>
        <v>75913</v>
      </c>
    </row>
    <row r="22" s="1" customFormat="true" ht="24.75" customHeight="true" spans="1:4">
      <c r="A22" s="15" t="s">
        <v>885</v>
      </c>
      <c r="B22" s="10">
        <v>662</v>
      </c>
      <c r="C22" s="11"/>
      <c r="D22" s="12">
        <f t="shared" si="0"/>
        <v>662</v>
      </c>
    </row>
    <row r="23" s="1" customFormat="true" ht="24.75" customHeight="true" spans="1:4">
      <c r="A23" s="15" t="s">
        <v>886</v>
      </c>
      <c r="B23" s="10">
        <v>5316</v>
      </c>
      <c r="C23" s="11"/>
      <c r="D23" s="12">
        <f t="shared" si="0"/>
        <v>5316</v>
      </c>
    </row>
    <row r="24" s="1" customFormat="true" ht="24.75" customHeight="true" spans="1:4">
      <c r="A24" s="9" t="s">
        <v>887</v>
      </c>
      <c r="B24" s="10">
        <v>5000</v>
      </c>
      <c r="C24" s="11"/>
      <c r="D24" s="12">
        <f t="shared" si="0"/>
        <v>5000</v>
      </c>
    </row>
    <row r="25" s="1" customFormat="true" ht="24.75" customHeight="true" spans="1:4">
      <c r="A25" s="17" t="s">
        <v>888</v>
      </c>
      <c r="B25" s="10">
        <v>5000</v>
      </c>
      <c r="C25" s="11"/>
      <c r="D25" s="12">
        <f t="shared" si="0"/>
        <v>5000</v>
      </c>
    </row>
    <row r="26" s="1" customFormat="true" ht="24.75" customHeight="true" spans="1:4">
      <c r="A26" s="13" t="s">
        <v>889</v>
      </c>
      <c r="B26" s="18">
        <f>SUM(B27:B29)</f>
        <v>8831.51</v>
      </c>
      <c r="C26" s="11"/>
      <c r="D26" s="12">
        <f t="shared" si="0"/>
        <v>8831.51</v>
      </c>
    </row>
    <row r="27" s="1" customFormat="true" ht="24.75" customHeight="true" spans="1:4">
      <c r="A27" s="13" t="s">
        <v>890</v>
      </c>
      <c r="B27" s="19">
        <v>3925.55</v>
      </c>
      <c r="C27" s="11"/>
      <c r="D27" s="12">
        <f t="shared" si="0"/>
        <v>3925.55</v>
      </c>
    </row>
    <row r="28" s="1" customFormat="true" ht="24.75" customHeight="true" spans="1:4">
      <c r="A28" s="13" t="s">
        <v>891</v>
      </c>
      <c r="B28" s="19">
        <v>3092.5</v>
      </c>
      <c r="C28" s="11"/>
      <c r="D28" s="12">
        <f t="shared" si="0"/>
        <v>3092.5</v>
      </c>
    </row>
    <row r="29" s="1" customFormat="true" ht="24.75" customHeight="true" spans="1:4">
      <c r="A29" s="13" t="s">
        <v>892</v>
      </c>
      <c r="B29" s="19">
        <v>1813.46</v>
      </c>
      <c r="C29" s="11"/>
      <c r="D29" s="12">
        <f t="shared" si="0"/>
        <v>1813.46</v>
      </c>
    </row>
    <row r="30" s="1" customFormat="true" ht="24.75" customHeight="true" spans="1:4">
      <c r="A30" s="20" t="s">
        <v>893</v>
      </c>
      <c r="B30" s="10">
        <f>1738.67+5329.4</f>
        <v>7068.07</v>
      </c>
      <c r="C30" s="11"/>
      <c r="D30" s="12">
        <f t="shared" si="0"/>
        <v>7068.07</v>
      </c>
    </row>
    <row r="31" s="1" customFormat="true" ht="24.75" customHeight="true" spans="1:4">
      <c r="A31" s="13" t="s">
        <v>894</v>
      </c>
      <c r="B31" s="10">
        <f>469.5+20</f>
        <v>489.5</v>
      </c>
      <c r="C31" s="11"/>
      <c r="D31" s="12">
        <f t="shared" si="0"/>
        <v>489.5</v>
      </c>
    </row>
    <row r="32" s="1" customFormat="true" ht="24.75" customHeight="true" spans="1:4">
      <c r="A32" s="13" t="s">
        <v>895</v>
      </c>
      <c r="B32" s="10">
        <f>613.14+4295.4</f>
        <v>4908.54</v>
      </c>
      <c r="C32" s="11"/>
      <c r="D32" s="12">
        <f t="shared" si="0"/>
        <v>4908.54</v>
      </c>
    </row>
    <row r="33" s="1" customFormat="true" ht="24.75" customHeight="true" spans="1:4">
      <c r="A33" s="13" t="s">
        <v>896</v>
      </c>
      <c r="B33" s="10">
        <f>656.03+762</f>
        <v>1418.03</v>
      </c>
      <c r="C33" s="11"/>
      <c r="D33" s="12">
        <f t="shared" si="0"/>
        <v>1418.03</v>
      </c>
    </row>
    <row r="34" s="1" customFormat="true" ht="24.75" customHeight="true" spans="1:4">
      <c r="A34" s="13" t="s">
        <v>897</v>
      </c>
      <c r="B34" s="10">
        <v>252</v>
      </c>
      <c r="C34" s="11"/>
      <c r="D34" s="12">
        <f t="shared" si="0"/>
        <v>252</v>
      </c>
    </row>
    <row r="35" s="1" customFormat="true" ht="24.75" customHeight="true" spans="1:4">
      <c r="A35" s="21" t="s">
        <v>898</v>
      </c>
      <c r="B35" s="10">
        <f>B36</f>
        <v>23233</v>
      </c>
      <c r="C35" s="11"/>
      <c r="D35" s="12">
        <f t="shared" si="0"/>
        <v>23233</v>
      </c>
    </row>
    <row r="36" s="1" customFormat="true" ht="24.75" customHeight="true" spans="1:4">
      <c r="A36" s="22" t="s">
        <v>899</v>
      </c>
      <c r="B36" s="10">
        <v>23233</v>
      </c>
      <c r="C36" s="11"/>
      <c r="D36" s="12">
        <f t="shared" si="0"/>
        <v>23233</v>
      </c>
    </row>
    <row r="37" s="1" customFormat="true" ht="24.75" customHeight="true" spans="1:4">
      <c r="A37" s="22" t="s">
        <v>900</v>
      </c>
      <c r="B37" s="10">
        <f>B38</f>
        <v>637</v>
      </c>
      <c r="C37" s="11"/>
      <c r="D37" s="12">
        <f t="shared" si="0"/>
        <v>637</v>
      </c>
    </row>
    <row r="38" s="1" customFormat="true" ht="24.75" customHeight="true" spans="1:4">
      <c r="A38" s="22" t="s">
        <v>901</v>
      </c>
      <c r="B38" s="10">
        <v>637</v>
      </c>
      <c r="C38" s="11"/>
      <c r="D38" s="12">
        <f t="shared" si="0"/>
        <v>637</v>
      </c>
    </row>
    <row r="39" ht="24.75" customHeight="true" spans="1:4">
      <c r="A39" s="23" t="s">
        <v>200</v>
      </c>
      <c r="B39" s="24">
        <f>B5+B9+B13+B15+B20+B24+B26+B30+B35+B37</f>
        <v>682240.83</v>
      </c>
      <c r="C39" s="24">
        <f>C9+C15</f>
        <v>444000</v>
      </c>
      <c r="D39" s="24">
        <f t="shared" si="0"/>
        <v>1126240.83</v>
      </c>
    </row>
  </sheetData>
  <mergeCells count="1">
    <mergeCell ref="A2:D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1</vt:lpstr>
      <vt:lpstr>2</vt:lpstr>
      <vt:lpstr>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张振旺</dc:creator>
  <cp:lastModifiedBy>uos</cp:lastModifiedBy>
  <dcterms:created xsi:type="dcterms:W3CDTF">2017-06-06T00:16:00Z</dcterms:created>
  <cp:lastPrinted>2018-06-06T03:33:00Z</cp:lastPrinted>
  <dcterms:modified xsi:type="dcterms:W3CDTF">2018-06-04T11:13:20Z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